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72" yWindow="516" windowWidth="22380" windowHeight="10140"/>
  </bookViews>
  <sheets>
    <sheet name="Sheet5" sheetId="5" r:id="rId1"/>
    <sheet name="Sheet1" sheetId="1" r:id="rId2"/>
    <sheet name="Sheet2" sheetId="2" r:id="rId3"/>
    <sheet name="Sheet3" sheetId="3" r:id="rId4"/>
    <sheet name="Sheet4" sheetId="4" r:id="rId5"/>
  </sheets>
  <definedNames>
    <definedName name="solver_adj" localSheetId="1" hidden="1">Sheet1!$H$3</definedName>
    <definedName name="solver_adj" localSheetId="2" hidden="1">Sheet2!$H$3</definedName>
    <definedName name="solver_adj" localSheetId="3" hidden="1">Sheet3!$H$3</definedName>
    <definedName name="solver_cvg" localSheetId="1" hidden="1">0.0001</definedName>
    <definedName name="solver_cvg" localSheetId="2" hidden="1">0.0001</definedName>
    <definedName name="solver_cvg" localSheetId="3" hidden="1">0.0001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itr" localSheetId="1" hidden="1">100</definedName>
    <definedName name="solver_itr" localSheetId="2" hidden="1">100</definedName>
    <definedName name="solver_itr" localSheetId="3" hidden="1">100</definedName>
    <definedName name="solver_lin" localSheetId="1" hidden="1">2</definedName>
    <definedName name="solver_lin" localSheetId="2" hidden="1">2</definedName>
    <definedName name="solver_lin" localSheetId="3" hidden="1">2</definedName>
    <definedName name="solver_neg" localSheetId="1" hidden="1">2</definedName>
    <definedName name="solver_neg" localSheetId="2" hidden="1">2</definedName>
    <definedName name="solver_neg" localSheetId="3" hidden="1">2</definedName>
    <definedName name="solver_num" localSheetId="1" hidden="1">0</definedName>
    <definedName name="solver_num" localSheetId="2" hidden="1">0</definedName>
    <definedName name="solver_num" localSheetId="3" hidden="1">0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opt" localSheetId="1" hidden="1">Sheet1!$F$13</definedName>
    <definedName name="solver_opt" localSheetId="2" hidden="1">Sheet2!$F$13</definedName>
    <definedName name="solver_opt" localSheetId="3" hidden="1">Sheet3!$F$13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scl" localSheetId="1" hidden="1">2</definedName>
    <definedName name="solver_scl" localSheetId="2" hidden="1">2</definedName>
    <definedName name="solver_scl" localSheetId="3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tim" localSheetId="1" hidden="1">100</definedName>
    <definedName name="solver_tim" localSheetId="2" hidden="1">100</definedName>
    <definedName name="solver_tim" localSheetId="3" hidden="1">100</definedName>
    <definedName name="solver_tol" localSheetId="1" hidden="1">0.05</definedName>
    <definedName name="solver_tol" localSheetId="2" hidden="1">0.05</definedName>
    <definedName name="solver_tol" localSheetId="3" hidden="1">0.05</definedName>
    <definedName name="solver_typ" localSheetId="1" hidden="1">3</definedName>
    <definedName name="solver_typ" localSheetId="2" hidden="1">3</definedName>
    <definedName name="solver_typ" localSheetId="3" hidden="1">3</definedName>
    <definedName name="solver_val" localSheetId="1" hidden="1">0</definedName>
    <definedName name="solver_val" localSheetId="2" hidden="1">0</definedName>
    <definedName name="solver_val" localSheetId="3" hidden="1">0</definedName>
  </definedNames>
  <calcPr calcId="125725"/>
</workbook>
</file>

<file path=xl/calcChain.xml><?xml version="1.0" encoding="utf-8"?>
<calcChain xmlns="http://schemas.openxmlformats.org/spreadsheetml/2006/main">
  <c r="B4" i="5"/>
  <c r="B3"/>
  <c r="B2"/>
  <c r="C4"/>
  <c r="C3"/>
  <c r="C2"/>
  <c r="A4"/>
  <c r="A3"/>
  <c r="A2"/>
  <c r="E13" i="1"/>
  <c r="E13" i="3"/>
  <c r="E13" i="2"/>
  <c r="C3" i="3"/>
  <c r="C4" s="1"/>
  <c r="C3" i="2"/>
  <c r="C4" s="1"/>
  <c r="C5" s="1"/>
  <c r="C3" i="1"/>
  <c r="C4" s="1"/>
  <c r="C5" s="1"/>
  <c r="D3" i="2" l="1"/>
  <c r="E3" s="1"/>
  <c r="C5" i="3"/>
  <c r="D4"/>
  <c r="D3"/>
  <c r="E3" s="1"/>
  <c r="D5" i="2"/>
  <c r="C6"/>
  <c r="D6" s="1"/>
  <c r="D4"/>
  <c r="D3" i="1"/>
  <c r="E3" s="1"/>
  <c r="D5"/>
  <c r="C6"/>
  <c r="D4"/>
  <c r="E4" l="1"/>
  <c r="E5" s="1"/>
  <c r="D13" i="2"/>
  <c r="F13" s="1"/>
  <c r="E4"/>
  <c r="E5" s="1"/>
  <c r="E6" s="1"/>
  <c r="E4" i="3"/>
  <c r="C6"/>
  <c r="D6" s="1"/>
  <c r="D5"/>
  <c r="D6" i="1"/>
  <c r="E6" s="1"/>
  <c r="D13" i="3" l="1"/>
  <c r="F13" s="1"/>
  <c r="E5"/>
  <c r="E6" s="1"/>
  <c r="D13" i="1" l="1"/>
  <c r="F13" s="1"/>
</calcChain>
</file>

<file path=xl/sharedStrings.xml><?xml version="1.0" encoding="utf-8"?>
<sst xmlns="http://schemas.openxmlformats.org/spreadsheetml/2006/main" count="19" uniqueCount="9">
  <si>
    <t>Year</t>
  </si>
  <si>
    <t>Amount</t>
  </si>
  <si>
    <t>Arosa</t>
  </si>
  <si>
    <t>Brixen</t>
  </si>
  <si>
    <t>Chamonix</t>
  </si>
  <si>
    <t>NPV</t>
  </si>
  <si>
    <t>IRR</t>
  </si>
  <si>
    <t>Project</t>
  </si>
  <si>
    <t>Payback time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</si>
</sst>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Sheet5!$A$2</c:f>
              <c:strCache>
                <c:ptCount val="1"/>
                <c:pt idx="0">
                  <c:v>Arosa</c:v>
                </c:pt>
              </c:strCache>
            </c:strRef>
          </c:tx>
          <c:cat>
            <c:strRef>
              <c:f>Sheet5!$B$1:$D$1</c:f>
              <c:strCache>
                <c:ptCount val="3"/>
                <c:pt idx="0">
                  <c:v>IRR</c:v>
                </c:pt>
                <c:pt idx="1">
                  <c:v>NPV</c:v>
                </c:pt>
                <c:pt idx="2">
                  <c:v>Payback time</c:v>
                </c:pt>
              </c:strCache>
            </c:strRef>
          </c:cat>
          <c:val>
            <c:numRef>
              <c:f>Sheet5!$B$2:$D$2</c:f>
              <c:numCache>
                <c:formatCode>General</c:formatCode>
                <c:ptCount val="3"/>
                <c:pt idx="0">
                  <c:v>17.571458483195435</c:v>
                </c:pt>
                <c:pt idx="1">
                  <c:v>55.034823346114536</c:v>
                </c:pt>
                <c:pt idx="2">
                  <c:v>20</c:v>
                </c:pt>
              </c:numCache>
            </c:numRef>
          </c:val>
        </c:ser>
        <c:ser>
          <c:idx val="1"/>
          <c:order val="1"/>
          <c:tx>
            <c:strRef>
              <c:f>Sheet5!$A$3</c:f>
              <c:strCache>
                <c:ptCount val="1"/>
                <c:pt idx="0">
                  <c:v>Brixen</c:v>
                </c:pt>
              </c:strCache>
            </c:strRef>
          </c:tx>
          <c:cat>
            <c:strRef>
              <c:f>Sheet5!$B$1:$D$1</c:f>
              <c:strCache>
                <c:ptCount val="3"/>
                <c:pt idx="0">
                  <c:v>IRR</c:v>
                </c:pt>
                <c:pt idx="1">
                  <c:v>NPV</c:v>
                </c:pt>
                <c:pt idx="2">
                  <c:v>Payback time</c:v>
                </c:pt>
              </c:strCache>
            </c:strRef>
          </c:cat>
          <c:val>
            <c:numRef>
              <c:f>Sheet5!$B$3:$D$3</c:f>
              <c:numCache>
                <c:formatCode>General</c:formatCode>
                <c:ptCount val="3"/>
                <c:pt idx="0">
                  <c:v>11.787019163515167</c:v>
                </c:pt>
                <c:pt idx="1">
                  <c:v>-44.300156160105075</c:v>
                </c:pt>
                <c:pt idx="2">
                  <c:v>10</c:v>
                </c:pt>
              </c:numCache>
            </c:numRef>
          </c:val>
        </c:ser>
        <c:ser>
          <c:idx val="2"/>
          <c:order val="2"/>
          <c:tx>
            <c:strRef>
              <c:f>Sheet5!$A$4</c:f>
              <c:strCache>
                <c:ptCount val="1"/>
                <c:pt idx="0">
                  <c:v>Chamonix</c:v>
                </c:pt>
              </c:strCache>
            </c:strRef>
          </c:tx>
          <c:cat>
            <c:strRef>
              <c:f>Sheet5!$B$1:$D$1</c:f>
              <c:strCache>
                <c:ptCount val="3"/>
                <c:pt idx="0">
                  <c:v>IRR</c:v>
                </c:pt>
                <c:pt idx="1">
                  <c:v>NPV</c:v>
                </c:pt>
                <c:pt idx="2">
                  <c:v>Payback time</c:v>
                </c:pt>
              </c:strCache>
            </c:strRef>
          </c:cat>
          <c:val>
            <c:numRef>
              <c:f>Sheet5!$B$4:$D$4</c:f>
              <c:numCache>
                <c:formatCode>General</c:formatCode>
                <c:ptCount val="3"/>
                <c:pt idx="0">
                  <c:v>17.804746094559153</c:v>
                </c:pt>
                <c:pt idx="1">
                  <c:v>48.845594462570034</c:v>
                </c:pt>
                <c:pt idx="2">
                  <c:v>30</c:v>
                </c:pt>
              </c:numCache>
            </c:numRef>
          </c:val>
        </c:ser>
        <c:axId val="111803392"/>
        <c:axId val="115131136"/>
      </c:barChart>
      <c:catAx>
        <c:axId val="111803392"/>
        <c:scaling>
          <c:orientation val="minMax"/>
        </c:scaling>
        <c:axPos val="b"/>
        <c:tickLblPos val="nextTo"/>
        <c:crossAx val="115131136"/>
        <c:crosses val="autoZero"/>
        <c:auto val="1"/>
        <c:lblAlgn val="ctr"/>
        <c:lblOffset val="100"/>
      </c:catAx>
      <c:valAx>
        <c:axId val="115131136"/>
        <c:scaling>
          <c:orientation val="minMax"/>
        </c:scaling>
        <c:axPos val="l"/>
        <c:majorGridlines/>
        <c:numFmt formatCode="General" sourceLinked="1"/>
        <c:tickLblPos val="nextTo"/>
        <c:crossAx val="11180339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Sheet3!$C$1</c:f>
              <c:strCache>
                <c:ptCount val="1"/>
                <c:pt idx="0">
                  <c:v>Chamonix</c:v>
                </c:pt>
              </c:strCache>
            </c:strRef>
          </c:tx>
          <c:marker>
            <c:symbol val="none"/>
          </c:marker>
          <c:val>
            <c:numRef>
              <c:f>Sheet3!$E$3:$E$6</c:f>
              <c:numCache>
                <c:formatCode>General</c:formatCode>
                <c:ptCount val="4"/>
                <c:pt idx="0">
                  <c:v>434.78260869565219</c:v>
                </c:pt>
                <c:pt idx="1">
                  <c:v>737.24007561436679</c:v>
                </c:pt>
                <c:pt idx="2">
                  <c:v>934.49494534396331</c:v>
                </c:pt>
                <c:pt idx="3">
                  <c:v>1048.84559446257</c:v>
                </c:pt>
              </c:numCache>
            </c:numRef>
          </c:val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Arosa</c:v>
                </c:pt>
              </c:strCache>
            </c:strRef>
          </c:tx>
          <c:marker>
            <c:symbol val="none"/>
          </c:marker>
          <c:val>
            <c:numRef>
              <c:f>Sheet1!$E$3:$E$6</c:f>
              <c:numCache>
                <c:formatCode>General</c:formatCode>
                <c:ptCount val="4"/>
                <c:pt idx="0">
                  <c:v>260.86956521739131</c:v>
                </c:pt>
                <c:pt idx="1">
                  <c:v>563.32703213610591</c:v>
                </c:pt>
                <c:pt idx="2">
                  <c:v>826.33352510890131</c:v>
                </c:pt>
                <c:pt idx="3">
                  <c:v>1055.0348233461145</c:v>
                </c:pt>
              </c:numCache>
            </c:numRef>
          </c:val>
        </c:ser>
        <c:ser>
          <c:idx val="2"/>
          <c:order val="2"/>
          <c:tx>
            <c:strRef>
              <c:f>Sheet2!$C$1</c:f>
              <c:strCache>
                <c:ptCount val="1"/>
                <c:pt idx="0">
                  <c:v>Brixen</c:v>
                </c:pt>
              </c:strCache>
            </c:strRef>
          </c:tx>
          <c:marker>
            <c:symbol val="none"/>
          </c:marker>
          <c:val>
            <c:numRef>
              <c:f>Sheet2!$E$3:$E$6</c:f>
              <c:numCache>
                <c:formatCode>General</c:formatCode>
                <c:ptCount val="4"/>
                <c:pt idx="0">
                  <c:v>521.73913043478262</c:v>
                </c:pt>
                <c:pt idx="1">
                  <c:v>824.19659735349728</c:v>
                </c:pt>
                <c:pt idx="2">
                  <c:v>955.69984383989492</c:v>
                </c:pt>
                <c:pt idx="3">
                  <c:v>955.69984383989492</c:v>
                </c:pt>
              </c:numCache>
            </c:numRef>
          </c:val>
        </c:ser>
        <c:marker val="1"/>
        <c:axId val="133083904"/>
        <c:axId val="133085440"/>
      </c:lineChart>
      <c:catAx>
        <c:axId val="133083904"/>
        <c:scaling>
          <c:orientation val="minMax"/>
        </c:scaling>
        <c:axPos val="b"/>
        <c:tickLblPos val="nextTo"/>
        <c:crossAx val="133085440"/>
        <c:crosses val="autoZero"/>
        <c:auto val="1"/>
        <c:lblAlgn val="ctr"/>
        <c:lblOffset val="100"/>
      </c:catAx>
      <c:valAx>
        <c:axId val="133085440"/>
        <c:scaling>
          <c:orientation val="minMax"/>
        </c:scaling>
        <c:axPos val="l"/>
        <c:majorGridlines/>
        <c:numFmt formatCode="General" sourceLinked="1"/>
        <c:tickLblPos val="nextTo"/>
        <c:crossAx val="13308390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Sheet1!$E$3:$E$6</c:f>
              <c:numCache>
                <c:formatCode>General</c:formatCode>
                <c:ptCount val="4"/>
                <c:pt idx="0">
                  <c:v>260.86956521739131</c:v>
                </c:pt>
                <c:pt idx="1">
                  <c:v>563.32703213610591</c:v>
                </c:pt>
                <c:pt idx="2">
                  <c:v>826.33352510890131</c:v>
                </c:pt>
                <c:pt idx="3">
                  <c:v>1055.0348233461145</c:v>
                </c:pt>
              </c:numCache>
            </c:numRef>
          </c:val>
        </c:ser>
        <c:marker val="1"/>
        <c:axId val="111759744"/>
        <c:axId val="111761280"/>
      </c:lineChart>
      <c:catAx>
        <c:axId val="111759744"/>
        <c:scaling>
          <c:orientation val="minMax"/>
        </c:scaling>
        <c:axPos val="b"/>
        <c:tickLblPos val="nextTo"/>
        <c:crossAx val="111761280"/>
        <c:crosses val="autoZero"/>
        <c:auto val="1"/>
        <c:lblAlgn val="ctr"/>
        <c:lblOffset val="100"/>
      </c:catAx>
      <c:valAx>
        <c:axId val="111761280"/>
        <c:scaling>
          <c:orientation val="minMax"/>
        </c:scaling>
        <c:axPos val="l"/>
        <c:majorGridlines/>
        <c:numFmt formatCode="General" sourceLinked="1"/>
        <c:tickLblPos val="nextTo"/>
        <c:crossAx val="11175974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Sheet2!$E$3:$E$6</c:f>
              <c:numCache>
                <c:formatCode>General</c:formatCode>
                <c:ptCount val="4"/>
                <c:pt idx="0">
                  <c:v>521.73913043478262</c:v>
                </c:pt>
                <c:pt idx="1">
                  <c:v>824.19659735349728</c:v>
                </c:pt>
                <c:pt idx="2">
                  <c:v>955.69984383989492</c:v>
                </c:pt>
                <c:pt idx="3">
                  <c:v>955.69984383989492</c:v>
                </c:pt>
              </c:numCache>
            </c:numRef>
          </c:val>
        </c:ser>
        <c:marker val="1"/>
        <c:axId val="127991808"/>
        <c:axId val="127993344"/>
      </c:lineChart>
      <c:catAx>
        <c:axId val="127991808"/>
        <c:scaling>
          <c:orientation val="minMax"/>
        </c:scaling>
        <c:axPos val="b"/>
        <c:tickLblPos val="nextTo"/>
        <c:crossAx val="127993344"/>
        <c:crosses val="autoZero"/>
        <c:auto val="1"/>
        <c:lblAlgn val="ctr"/>
        <c:lblOffset val="100"/>
      </c:catAx>
      <c:valAx>
        <c:axId val="127993344"/>
        <c:scaling>
          <c:orientation val="minMax"/>
        </c:scaling>
        <c:axPos val="l"/>
        <c:majorGridlines/>
        <c:numFmt formatCode="General" sourceLinked="1"/>
        <c:tickLblPos val="nextTo"/>
        <c:crossAx val="12799180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178525</xdr:colOff>
      <xdr:row>4</xdr:row>
      <xdr:rowOff>165464</xdr:rowOff>
    </xdr:from>
    <xdr:to>
      <xdr:col>12</xdr:col>
      <xdr:colOff>108856</xdr:colOff>
      <xdr:row>18</xdr:row>
      <xdr:rowOff>174172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69669</xdr:colOff>
      <xdr:row>4</xdr:row>
      <xdr:rowOff>165463</xdr:rowOff>
    </xdr:from>
    <xdr:to>
      <xdr:col>6</xdr:col>
      <xdr:colOff>65314</xdr:colOff>
      <xdr:row>18</xdr:row>
      <xdr:rowOff>65313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562707</xdr:colOff>
      <xdr:row>3</xdr:row>
      <xdr:rowOff>46892</xdr:rowOff>
    </xdr:from>
    <xdr:to>
      <xdr:col>14</xdr:col>
      <xdr:colOff>257907</xdr:colOff>
      <xdr:row>18</xdr:row>
      <xdr:rowOff>64477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46892</xdr:colOff>
      <xdr:row>3</xdr:row>
      <xdr:rowOff>11723</xdr:rowOff>
    </xdr:from>
    <xdr:to>
      <xdr:col>14</xdr:col>
      <xdr:colOff>351692</xdr:colOff>
      <xdr:row>18</xdr:row>
      <xdr:rowOff>29308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zoomScale="175" zoomScaleNormal="175" workbookViewId="0">
      <selection activeCell="E9" sqref="E9"/>
    </sheetView>
  </sheetViews>
  <sheetFormatPr defaultRowHeight="14.4"/>
  <cols>
    <col min="1" max="1" width="12.21875" customWidth="1"/>
    <col min="4" max="4" width="11.5546875" customWidth="1"/>
  </cols>
  <sheetData>
    <row r="1" spans="1:4">
      <c r="A1" t="s">
        <v>7</v>
      </c>
      <c r="B1" t="s">
        <v>6</v>
      </c>
      <c r="C1" t="s">
        <v>5</v>
      </c>
      <c r="D1" t="s">
        <v>8</v>
      </c>
    </row>
    <row r="2" spans="1:4">
      <c r="A2" t="str">
        <f>Sheet1!C1</f>
        <v>Arosa</v>
      </c>
      <c r="B2">
        <f>(Sheet1!F15 - 1) *100</f>
        <v>17.571458483195435</v>
      </c>
      <c r="C2">
        <f>Sheet1!F13</f>
        <v>55.034823346114536</v>
      </c>
      <c r="D2">
        <v>20</v>
      </c>
    </row>
    <row r="3" spans="1:4">
      <c r="A3" t="str">
        <f>Sheet2!C1</f>
        <v>Brixen</v>
      </c>
      <c r="B3">
        <f>(Sheet2!F15-1) * 100</f>
        <v>11.787019163515167</v>
      </c>
      <c r="C3">
        <f>Sheet2!F13</f>
        <v>-44.300156160105075</v>
      </c>
      <c r="D3">
        <v>10</v>
      </c>
    </row>
    <row r="4" spans="1:4">
      <c r="A4" t="str">
        <f>Sheet3!C1</f>
        <v>Chamonix</v>
      </c>
      <c r="B4">
        <f>(Sheet3!F15-1) * 100</f>
        <v>17.804746094559153</v>
      </c>
      <c r="C4">
        <f>Sheet3!F13</f>
        <v>48.845594462570034</v>
      </c>
      <c r="D4">
        <v>30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zoomScale="130" zoomScaleNormal="130" workbookViewId="0">
      <selection activeCell="C1" sqref="C1:C1048576"/>
    </sheetView>
  </sheetViews>
  <sheetFormatPr defaultRowHeight="14.4"/>
  <sheetData>
    <row r="1" spans="1:8" ht="18">
      <c r="A1" s="1" t="s">
        <v>0</v>
      </c>
      <c r="B1" s="1" t="s">
        <v>1</v>
      </c>
      <c r="C1" s="1" t="s">
        <v>2</v>
      </c>
      <c r="D1" s="1"/>
    </row>
    <row r="2" spans="1:8" ht="18">
      <c r="A2" s="1">
        <v>0</v>
      </c>
      <c r="B2" s="1">
        <v>1000</v>
      </c>
      <c r="C2" s="1"/>
      <c r="D2" s="1"/>
    </row>
    <row r="3" spans="1:8">
      <c r="A3">
        <v>1</v>
      </c>
      <c r="B3">
        <v>300</v>
      </c>
      <c r="C3">
        <f>H3</f>
        <v>1.1499999999999999</v>
      </c>
      <c r="D3">
        <f>B3/C3</f>
        <v>260.86956521739131</v>
      </c>
      <c r="E3">
        <f>D3</f>
        <v>260.86956521739131</v>
      </c>
      <c r="H3" s="2">
        <v>1.1499999999999999</v>
      </c>
    </row>
    <row r="4" spans="1:8">
      <c r="A4">
        <v>2</v>
      </c>
      <c r="B4">
        <v>400</v>
      </c>
      <c r="C4">
        <f>$H$3*C3</f>
        <v>1.3224999999999998</v>
      </c>
      <c r="D4">
        <f>B4/C4</f>
        <v>302.4574669187146</v>
      </c>
      <c r="E4">
        <f>E3+D4</f>
        <v>563.32703213610591</v>
      </c>
    </row>
    <row r="5" spans="1:8">
      <c r="A5">
        <v>3</v>
      </c>
      <c r="B5">
        <v>400</v>
      </c>
      <c r="C5">
        <f>$H$3*C4</f>
        <v>1.5208749999999995</v>
      </c>
      <c r="D5">
        <f>B5/C5</f>
        <v>263.00649297279534</v>
      </c>
      <c r="E5">
        <f>E4+D5</f>
        <v>826.33352510890131</v>
      </c>
    </row>
    <row r="6" spans="1:8">
      <c r="A6">
        <v>4</v>
      </c>
      <c r="B6">
        <v>400</v>
      </c>
      <c r="C6">
        <f>$H$3*C5</f>
        <v>1.7490062499999994</v>
      </c>
      <c r="D6">
        <f>B6/C6</f>
        <v>228.70129823721334</v>
      </c>
      <c r="E6">
        <f>E5+D6</f>
        <v>1055.0348233461145</v>
      </c>
    </row>
    <row r="12" spans="1:8">
      <c r="F12" t="s">
        <v>5</v>
      </c>
    </row>
    <row r="13" spans="1:8">
      <c r="D13">
        <f>SUM(D3:D12)</f>
        <v>1055.0348233461145</v>
      </c>
      <c r="E13">
        <f>B2</f>
        <v>1000</v>
      </c>
      <c r="F13">
        <f>D13-E13</f>
        <v>55.034823346114536</v>
      </c>
    </row>
    <row r="15" spans="1:8">
      <c r="E15" t="s">
        <v>6</v>
      </c>
      <c r="F15">
        <v>1.1757145848319543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5"/>
  <sheetViews>
    <sheetView zoomScale="130" zoomScaleNormal="130" workbookViewId="0">
      <selection activeCell="C1" sqref="C1:C1048576"/>
    </sheetView>
  </sheetViews>
  <sheetFormatPr defaultRowHeight="14.4"/>
  <sheetData>
    <row r="1" spans="1:8" ht="18">
      <c r="A1" s="1" t="s">
        <v>0</v>
      </c>
      <c r="B1" s="1" t="s">
        <v>1</v>
      </c>
      <c r="C1" s="1" t="s">
        <v>3</v>
      </c>
      <c r="D1" s="1"/>
    </row>
    <row r="2" spans="1:8" ht="18">
      <c r="A2" s="1">
        <v>0</v>
      </c>
      <c r="B2" s="1">
        <v>1000</v>
      </c>
      <c r="C2" s="1"/>
      <c r="D2" s="1"/>
    </row>
    <row r="3" spans="1:8">
      <c r="A3">
        <v>1</v>
      </c>
      <c r="B3">
        <v>600</v>
      </c>
      <c r="C3">
        <f>H3</f>
        <v>1.1499999999999999</v>
      </c>
      <c r="D3">
        <f>B3/C3</f>
        <v>521.73913043478262</v>
      </c>
      <c r="E3">
        <f>D3</f>
        <v>521.73913043478262</v>
      </c>
      <c r="H3" s="2">
        <v>1.1499999999999999</v>
      </c>
    </row>
    <row r="4" spans="1:8">
      <c r="A4">
        <v>2</v>
      </c>
      <c r="B4">
        <v>400</v>
      </c>
      <c r="C4">
        <f>$H$3*C3</f>
        <v>1.3224999999999998</v>
      </c>
      <c r="D4">
        <f>B4/C4</f>
        <v>302.4574669187146</v>
      </c>
      <c r="E4">
        <f>E3+D4</f>
        <v>824.19659735349728</v>
      </c>
    </row>
    <row r="5" spans="1:8">
      <c r="A5">
        <v>3</v>
      </c>
      <c r="B5">
        <v>200</v>
      </c>
      <c r="C5">
        <f>$H$3*C4</f>
        <v>1.5208749999999995</v>
      </c>
      <c r="D5">
        <f>B5/C5</f>
        <v>131.50324648639767</v>
      </c>
      <c r="E5">
        <f>E4+D5</f>
        <v>955.69984383989492</v>
      </c>
    </row>
    <row r="6" spans="1:8">
      <c r="A6">
        <v>4</v>
      </c>
      <c r="B6">
        <v>0</v>
      </c>
      <c r="C6">
        <f>$H$3*C5</f>
        <v>1.7490062499999994</v>
      </c>
      <c r="D6">
        <f>B6/C6</f>
        <v>0</v>
      </c>
      <c r="E6">
        <f>E5+D6</f>
        <v>955.69984383989492</v>
      </c>
    </row>
    <row r="12" spans="1:8">
      <c r="F12" t="s">
        <v>5</v>
      </c>
    </row>
    <row r="13" spans="1:8">
      <c r="D13">
        <f>SUM(D3:D12)</f>
        <v>955.69984383989492</v>
      </c>
      <c r="E13">
        <f>B2</f>
        <v>1000</v>
      </c>
      <c r="F13">
        <f>D13-E13</f>
        <v>-44.300156160105075</v>
      </c>
    </row>
    <row r="15" spans="1:8">
      <c r="E15" t="s">
        <v>6</v>
      </c>
      <c r="F15">
        <v>1.1178701916351517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5"/>
  <sheetViews>
    <sheetView zoomScale="130" zoomScaleNormal="130" workbookViewId="0">
      <selection activeCell="E4" sqref="E4"/>
    </sheetView>
  </sheetViews>
  <sheetFormatPr defaultRowHeight="14.4"/>
  <sheetData>
    <row r="1" spans="1:8" ht="18">
      <c r="A1" s="1" t="s">
        <v>0</v>
      </c>
      <c r="B1" s="1" t="s">
        <v>1</v>
      </c>
      <c r="C1" s="1" t="s">
        <v>4</v>
      </c>
      <c r="D1" s="1"/>
    </row>
    <row r="2" spans="1:8" ht="18">
      <c r="A2" s="1">
        <v>0</v>
      </c>
      <c r="B2" s="1">
        <v>1000</v>
      </c>
      <c r="C2" s="1"/>
      <c r="D2" s="1"/>
    </row>
    <row r="3" spans="1:8">
      <c r="A3">
        <v>1</v>
      </c>
      <c r="B3">
        <v>500</v>
      </c>
      <c r="C3">
        <f>H3</f>
        <v>1.1499999999999999</v>
      </c>
      <c r="D3">
        <f>B3/C3</f>
        <v>434.78260869565219</v>
      </c>
      <c r="E3">
        <f>D3</f>
        <v>434.78260869565219</v>
      </c>
      <c r="H3" s="2">
        <v>1.1499999999999999</v>
      </c>
    </row>
    <row r="4" spans="1:8">
      <c r="A4">
        <v>2</v>
      </c>
      <c r="B4">
        <v>400</v>
      </c>
      <c r="C4">
        <f>$H$3*C3</f>
        <v>1.3224999999999998</v>
      </c>
      <c r="D4">
        <f>B4/C4</f>
        <v>302.4574669187146</v>
      </c>
      <c r="E4">
        <f>E3+D4</f>
        <v>737.24007561436679</v>
      </c>
    </row>
    <row r="5" spans="1:8">
      <c r="A5">
        <v>3</v>
      </c>
      <c r="B5">
        <v>300</v>
      </c>
      <c r="C5">
        <f>$H$3*C4</f>
        <v>1.5208749999999995</v>
      </c>
      <c r="D5">
        <f>B5/C5</f>
        <v>197.25486972959652</v>
      </c>
      <c r="E5">
        <f>E4+D5</f>
        <v>934.49494534396331</v>
      </c>
    </row>
    <row r="6" spans="1:8">
      <c r="A6">
        <v>4</v>
      </c>
      <c r="B6">
        <v>200</v>
      </c>
      <c r="C6">
        <f>$H$3*C5</f>
        <v>1.7490062499999994</v>
      </c>
      <c r="D6">
        <f>B6/C6</f>
        <v>114.35064911860667</v>
      </c>
      <c r="E6">
        <f>E5+D6</f>
        <v>1048.84559446257</v>
      </c>
    </row>
    <row r="12" spans="1:8">
      <c r="F12" t="s">
        <v>5</v>
      </c>
    </row>
    <row r="13" spans="1:8">
      <c r="D13">
        <f>SUM(D3:D12)</f>
        <v>1048.84559446257</v>
      </c>
      <c r="E13">
        <f>B2</f>
        <v>1000</v>
      </c>
      <c r="F13">
        <f>D13-E13</f>
        <v>48.845594462570034</v>
      </c>
    </row>
    <row r="15" spans="1:8">
      <c r="E15" t="s">
        <v>6</v>
      </c>
      <c r="F15">
        <v>1.1780474609455915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Sheet5</vt:lpstr>
      <vt:lpstr>Sheet1</vt:lpstr>
      <vt:lpstr>Sheet2</vt:lpstr>
      <vt:lpstr>Sheet3</vt:lpstr>
      <vt:lpstr>Sheet4</vt:lpstr>
    </vt:vector>
  </TitlesOfParts>
  <Company>FEI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dsn</dc:creator>
  <cp:lastModifiedBy>dsn</cp:lastModifiedBy>
  <dcterms:created xsi:type="dcterms:W3CDTF">2010-10-15T15:59:55Z</dcterms:created>
  <dcterms:modified xsi:type="dcterms:W3CDTF">2010-10-15T16:23:40Z</dcterms:modified>
</cp:coreProperties>
</file>