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9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ml.chartshape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2" windowWidth="20052" windowHeight="7932" tabRatio="705" firstSheet="4" activeTab="7"/>
  </bookViews>
  <sheets>
    <sheet name="1 Enance Data" sheetId="1" r:id="rId1"/>
    <sheet name="2a Create Correlation matrix" sheetId="4" r:id="rId2"/>
    <sheet name="2b Phase correlations" sheetId="70" r:id="rId3"/>
    <sheet name="3 Data to create model" sheetId="19" r:id="rId4"/>
    <sheet name="4 Regression on all vars" sheetId="30" r:id="rId5"/>
    <sheet name="5a Regression on relevant vars" sheetId="29" r:id="rId6"/>
    <sheet name="5b forecast 4 Months" sheetId="73" r:id="rId7"/>
    <sheet name="6 Forecast 12 months" sheetId="5" r:id="rId8"/>
    <sheet name="6b data forecast 4 months" sheetId="3" r:id="rId9"/>
    <sheet name="7 Graph plot" sheetId="2" r:id="rId10"/>
    <sheet name="Base copy" sheetId="39" r:id="rId11"/>
  </sheets>
  <calcPr calcId="125725"/>
</workbook>
</file>

<file path=xl/calcChain.xml><?xml version="1.0" encoding="utf-8"?>
<calcChain xmlns="http://schemas.openxmlformats.org/spreadsheetml/2006/main">
  <c r="M4" i="70"/>
  <c r="N4" s="1"/>
  <c r="R4"/>
  <c r="M5"/>
  <c r="N5"/>
  <c r="O5" s="1"/>
  <c r="P5" s="1"/>
  <c r="R5"/>
  <c r="M6"/>
  <c r="N6" s="1"/>
  <c r="R6"/>
  <c r="M7"/>
  <c r="N7"/>
  <c r="O7" s="1"/>
  <c r="P7" s="1"/>
  <c r="R7"/>
  <c r="M8"/>
  <c r="N8" s="1"/>
  <c r="R8"/>
  <c r="M9"/>
  <c r="N9"/>
  <c r="O9" s="1"/>
  <c r="P9" s="1"/>
  <c r="R9"/>
  <c r="M10"/>
  <c r="N10" s="1"/>
  <c r="R10"/>
  <c r="M11"/>
  <c r="N11"/>
  <c r="O11" s="1"/>
  <c r="P11" s="1"/>
  <c r="R11"/>
  <c r="M12"/>
  <c r="N12" s="1"/>
  <c r="R12"/>
  <c r="M13"/>
  <c r="N13"/>
  <c r="O13" s="1"/>
  <c r="P13" s="1"/>
  <c r="R13"/>
  <c r="M14"/>
  <c r="N14" s="1"/>
  <c r="R14"/>
  <c r="M15"/>
  <c r="N15"/>
  <c r="O15" s="1"/>
  <c r="P15" s="1"/>
  <c r="R15"/>
  <c r="M16"/>
  <c r="N16" s="1"/>
  <c r="R16"/>
  <c r="M17"/>
  <c r="N17"/>
  <c r="O17" s="1"/>
  <c r="P17" s="1"/>
  <c r="R17"/>
  <c r="M18"/>
  <c r="N18" s="1"/>
  <c r="R18"/>
  <c r="M19"/>
  <c r="N19"/>
  <c r="O19" s="1"/>
  <c r="P19" s="1"/>
  <c r="R19"/>
  <c r="M20"/>
  <c r="N20" s="1"/>
  <c r="R20"/>
  <c r="M21"/>
  <c r="N21"/>
  <c r="O21" s="1"/>
  <c r="P21" s="1"/>
  <c r="R21"/>
  <c r="M22"/>
  <c r="N22" s="1"/>
  <c r="R22"/>
  <c r="M23"/>
  <c r="N23"/>
  <c r="O23" s="1"/>
  <c r="P23" s="1"/>
  <c r="R23"/>
  <c r="M24"/>
  <c r="N24" s="1"/>
  <c r="R24"/>
  <c r="M25"/>
  <c r="N25"/>
  <c r="O25" s="1"/>
  <c r="P25" s="1"/>
  <c r="R25"/>
  <c r="M26"/>
  <c r="N26" s="1"/>
  <c r="R26"/>
  <c r="M27"/>
  <c r="N27"/>
  <c r="O27" s="1"/>
  <c r="P27" s="1"/>
  <c r="R27"/>
  <c r="M28"/>
  <c r="N28" s="1"/>
  <c r="R28"/>
  <c r="M29"/>
  <c r="N29"/>
  <c r="O29" s="1"/>
  <c r="P29" s="1"/>
  <c r="R29"/>
  <c r="M30"/>
  <c r="N30" s="1"/>
  <c r="R30"/>
  <c r="M31"/>
  <c r="N31"/>
  <c r="O31" s="1"/>
  <c r="P31" s="1"/>
  <c r="R31"/>
  <c r="M32"/>
  <c r="N32" s="1"/>
  <c r="R32"/>
  <c r="M33"/>
  <c r="N33"/>
  <c r="O33" s="1"/>
  <c r="P33" s="1"/>
  <c r="R33"/>
  <c r="M34"/>
  <c r="N34" s="1"/>
  <c r="R34"/>
  <c r="M35"/>
  <c r="N35"/>
  <c r="O35" s="1"/>
  <c r="P35" s="1"/>
  <c r="R35"/>
  <c r="M38"/>
  <c r="N38" s="1"/>
  <c r="R38"/>
  <c r="M39"/>
  <c r="N39"/>
  <c r="O39" s="1"/>
  <c r="P39" s="1"/>
  <c r="R39"/>
  <c r="M40"/>
  <c r="N40" s="1"/>
  <c r="R40"/>
  <c r="M41"/>
  <c r="N41"/>
  <c r="O41" s="1"/>
  <c r="P41" s="1"/>
  <c r="R41"/>
  <c r="M42"/>
  <c r="N42" s="1"/>
  <c r="R42"/>
  <c r="M43"/>
  <c r="N43"/>
  <c r="O43" s="1"/>
  <c r="P43" s="1"/>
  <c r="R43"/>
  <c r="M44"/>
  <c r="N44" s="1"/>
  <c r="R44"/>
  <c r="M45"/>
  <c r="N45"/>
  <c r="O45" s="1"/>
  <c r="P45" s="1"/>
  <c r="R45"/>
  <c r="M46"/>
  <c r="N46" s="1"/>
  <c r="R46"/>
  <c r="M47"/>
  <c r="N47"/>
  <c r="O47" s="1"/>
  <c r="P47" s="1"/>
  <c r="R47"/>
  <c r="M48"/>
  <c r="N48" s="1"/>
  <c r="R48"/>
  <c r="M49"/>
  <c r="N49"/>
  <c r="O49" s="1"/>
  <c r="P49" s="1"/>
  <c r="R49"/>
  <c r="M50"/>
  <c r="N50" s="1"/>
  <c r="R50"/>
  <c r="M51"/>
  <c r="N51"/>
  <c r="O51" s="1"/>
  <c r="P51" s="1"/>
  <c r="R51"/>
  <c r="M52"/>
  <c r="N52" s="1"/>
  <c r="R52"/>
  <c r="M53"/>
  <c r="N53"/>
  <c r="O53" s="1"/>
  <c r="P53" s="1"/>
  <c r="R53"/>
  <c r="M54"/>
  <c r="N54" s="1"/>
  <c r="R54"/>
  <c r="M55"/>
  <c r="N55"/>
  <c r="O55" s="1"/>
  <c r="P55" s="1"/>
  <c r="R55"/>
  <c r="M56"/>
  <c r="N56" s="1"/>
  <c r="R56"/>
  <c r="M57"/>
  <c r="N57"/>
  <c r="O57" s="1"/>
  <c r="P57" s="1"/>
  <c r="R57"/>
  <c r="M58"/>
  <c r="N58" s="1"/>
  <c r="R58"/>
  <c r="M59"/>
  <c r="N59"/>
  <c r="O59" s="1"/>
  <c r="P59" s="1"/>
  <c r="R59"/>
  <c r="M60"/>
  <c r="N60" s="1"/>
  <c r="R60"/>
  <c r="M61"/>
  <c r="N61"/>
  <c r="O61" s="1"/>
  <c r="P61" s="1"/>
  <c r="R61"/>
  <c r="M62"/>
  <c r="N62" s="1"/>
  <c r="R62"/>
  <c r="M63"/>
  <c r="N63"/>
  <c r="O63" s="1"/>
  <c r="P63" s="1"/>
  <c r="R63"/>
  <c r="M64"/>
  <c r="N64" s="1"/>
  <c r="R64"/>
  <c r="M65"/>
  <c r="N65"/>
  <c r="O65" s="1"/>
  <c r="P65" s="1"/>
  <c r="R65"/>
  <c r="M66"/>
  <c r="N66" s="1"/>
  <c r="R66"/>
  <c r="M67"/>
  <c r="N67"/>
  <c r="O67" s="1"/>
  <c r="P67" s="1"/>
  <c r="R67"/>
  <c r="M68"/>
  <c r="N68" s="1"/>
  <c r="R68"/>
  <c r="M69"/>
  <c r="N69"/>
  <c r="O69" s="1"/>
  <c r="P69" s="1"/>
  <c r="R69"/>
  <c r="M73"/>
  <c r="N73" s="1"/>
  <c r="R73"/>
  <c r="M74"/>
  <c r="N74"/>
  <c r="O74" s="1"/>
  <c r="P74" s="1"/>
  <c r="R74"/>
  <c r="M75"/>
  <c r="N75" s="1"/>
  <c r="R75"/>
  <c r="M76"/>
  <c r="N76"/>
  <c r="O76" s="1"/>
  <c r="P76" s="1"/>
  <c r="R76"/>
  <c r="M77"/>
  <c r="N77" s="1"/>
  <c r="R77"/>
  <c r="M78"/>
  <c r="N78"/>
  <c r="O78" s="1"/>
  <c r="P78" s="1"/>
  <c r="R78"/>
  <c r="M79"/>
  <c r="N79" s="1"/>
  <c r="R79"/>
  <c r="M80"/>
  <c r="N80"/>
  <c r="O80" s="1"/>
  <c r="P80" s="1"/>
  <c r="R80"/>
  <c r="M81"/>
  <c r="N81" s="1"/>
  <c r="R81"/>
  <c r="M82"/>
  <c r="N82"/>
  <c r="O82" s="1"/>
  <c r="P82" s="1"/>
  <c r="R82"/>
  <c r="M83"/>
  <c r="N83" s="1"/>
  <c r="R83"/>
  <c r="M84"/>
  <c r="N84"/>
  <c r="O84" s="1"/>
  <c r="P84" s="1"/>
  <c r="R84"/>
  <c r="M85"/>
  <c r="N85" s="1"/>
  <c r="R85"/>
  <c r="M86"/>
  <c r="N86"/>
  <c r="O86" s="1"/>
  <c r="P86" s="1"/>
  <c r="R86"/>
  <c r="M87"/>
  <c r="N87" s="1"/>
  <c r="R87"/>
  <c r="M88"/>
  <c r="N88"/>
  <c r="O88" s="1"/>
  <c r="P88" s="1"/>
  <c r="R88"/>
  <c r="M89"/>
  <c r="N89" s="1"/>
  <c r="R89"/>
  <c r="M90"/>
  <c r="N90"/>
  <c r="O90" s="1"/>
  <c r="P90" s="1"/>
  <c r="R90"/>
  <c r="M91"/>
  <c r="N91" s="1"/>
  <c r="R91"/>
  <c r="M92"/>
  <c r="N92"/>
  <c r="O92" s="1"/>
  <c r="P92" s="1"/>
  <c r="R92"/>
  <c r="M93"/>
  <c r="N93" s="1"/>
  <c r="R93"/>
  <c r="M94"/>
  <c r="N94"/>
  <c r="O94" s="1"/>
  <c r="P94" s="1"/>
  <c r="R94"/>
  <c r="M95"/>
  <c r="N95" s="1"/>
  <c r="O95" s="1"/>
  <c r="R95"/>
  <c r="M96"/>
  <c r="N96"/>
  <c r="O96" s="1"/>
  <c r="R96"/>
  <c r="M97"/>
  <c r="N97" s="1"/>
  <c r="O97"/>
  <c r="R97"/>
  <c r="M98"/>
  <c r="N98"/>
  <c r="O98" s="1"/>
  <c r="P98"/>
  <c r="R98"/>
  <c r="M99"/>
  <c r="N99" s="1"/>
  <c r="O99" s="1"/>
  <c r="R99"/>
  <c r="M100"/>
  <c r="N100"/>
  <c r="O100" s="1"/>
  <c r="R100"/>
  <c r="M101"/>
  <c r="N101" s="1"/>
  <c r="O101"/>
  <c r="R101"/>
  <c r="M102"/>
  <c r="N102"/>
  <c r="O102" s="1"/>
  <c r="P102"/>
  <c r="R102"/>
  <c r="M103"/>
  <c r="N103" s="1"/>
  <c r="O103" s="1"/>
  <c r="R103"/>
  <c r="M104"/>
  <c r="N104"/>
  <c r="O104" s="1"/>
  <c r="R104"/>
  <c r="M107"/>
  <c r="N107" s="1"/>
  <c r="O107"/>
  <c r="R107"/>
  <c r="M108"/>
  <c r="N108"/>
  <c r="O108" s="1"/>
  <c r="P108"/>
  <c r="R108"/>
  <c r="M109"/>
  <c r="N109" s="1"/>
  <c r="O109" s="1"/>
  <c r="R109"/>
  <c r="M110"/>
  <c r="N110"/>
  <c r="O110" s="1"/>
  <c r="R110"/>
  <c r="M111"/>
  <c r="N111" s="1"/>
  <c r="O111"/>
  <c r="R111"/>
  <c r="M112"/>
  <c r="N112"/>
  <c r="O112" s="1"/>
  <c r="P112"/>
  <c r="R112"/>
  <c r="M113"/>
  <c r="N113" s="1"/>
  <c r="O113" s="1"/>
  <c r="R113"/>
  <c r="M114"/>
  <c r="N114"/>
  <c r="O114" s="1"/>
  <c r="R114"/>
  <c r="M115"/>
  <c r="N115" s="1"/>
  <c r="O115"/>
  <c r="R115"/>
  <c r="M116"/>
  <c r="N116"/>
  <c r="O116" s="1"/>
  <c r="P116"/>
  <c r="R116"/>
  <c r="M117"/>
  <c r="N117" s="1"/>
  <c r="O117" s="1"/>
  <c r="R117"/>
  <c r="M118"/>
  <c r="N118"/>
  <c r="O118" s="1"/>
  <c r="R118"/>
  <c r="M119"/>
  <c r="N119" s="1"/>
  <c r="O119"/>
  <c r="R119"/>
  <c r="M120"/>
  <c r="N120"/>
  <c r="O120" s="1"/>
  <c r="P120"/>
  <c r="R120"/>
  <c r="M121"/>
  <c r="N121" s="1"/>
  <c r="O121" s="1"/>
  <c r="R121"/>
  <c r="M122"/>
  <c r="N122"/>
  <c r="O122" s="1"/>
  <c r="R122"/>
  <c r="M123"/>
  <c r="N123" s="1"/>
  <c r="O123"/>
  <c r="R123"/>
  <c r="M124"/>
  <c r="N124" s="1"/>
  <c r="O124" s="1"/>
  <c r="R124"/>
  <c r="M125"/>
  <c r="N125"/>
  <c r="O125" s="1"/>
  <c r="R125"/>
  <c r="M126"/>
  <c r="N126" s="1"/>
  <c r="O126"/>
  <c r="R126"/>
  <c r="M127"/>
  <c r="N127"/>
  <c r="O127" s="1"/>
  <c r="P127"/>
  <c r="R127"/>
  <c r="M128"/>
  <c r="N128" s="1"/>
  <c r="O128" s="1"/>
  <c r="R128"/>
  <c r="M129"/>
  <c r="N129"/>
  <c r="O129" s="1"/>
  <c r="R129"/>
  <c r="M130"/>
  <c r="N130" s="1"/>
  <c r="O130"/>
  <c r="R130"/>
  <c r="M131"/>
  <c r="N131"/>
  <c r="O131" s="1"/>
  <c r="P131"/>
  <c r="R131"/>
  <c r="M132"/>
  <c r="N132" s="1"/>
  <c r="O132" s="1"/>
  <c r="R132"/>
  <c r="M133"/>
  <c r="N133"/>
  <c r="O133" s="1"/>
  <c r="R133"/>
  <c r="M134"/>
  <c r="N134" s="1"/>
  <c r="O134"/>
  <c r="R134"/>
  <c r="M135"/>
  <c r="N135"/>
  <c r="O135" s="1"/>
  <c r="P135"/>
  <c r="R135"/>
  <c r="M136"/>
  <c r="N136" s="1"/>
  <c r="O136" s="1"/>
  <c r="R136"/>
  <c r="M137"/>
  <c r="N137"/>
  <c r="O137" s="1"/>
  <c r="R137"/>
  <c r="M138"/>
  <c r="N138" s="1"/>
  <c r="O138"/>
  <c r="R138"/>
  <c r="M141"/>
  <c r="N141"/>
  <c r="O141" s="1"/>
  <c r="P141"/>
  <c r="R141"/>
  <c r="M142"/>
  <c r="N142" s="1"/>
  <c r="O142" s="1"/>
  <c r="R142"/>
  <c r="M143"/>
  <c r="N143"/>
  <c r="O143" s="1"/>
  <c r="R143"/>
  <c r="M144"/>
  <c r="N144" s="1"/>
  <c r="O144"/>
  <c r="R144"/>
  <c r="M145"/>
  <c r="N145"/>
  <c r="O145" s="1"/>
  <c r="P145"/>
  <c r="R145"/>
  <c r="M146"/>
  <c r="N146" s="1"/>
  <c r="O146" s="1"/>
  <c r="R146"/>
  <c r="M147"/>
  <c r="N147"/>
  <c r="O147" s="1"/>
  <c r="R147"/>
  <c r="M148"/>
  <c r="N148" s="1"/>
  <c r="O148"/>
  <c r="R148"/>
  <c r="M149"/>
  <c r="N149"/>
  <c r="O149" s="1"/>
  <c r="P149"/>
  <c r="R149"/>
  <c r="M150"/>
  <c r="N150" s="1"/>
  <c r="O150" s="1"/>
  <c r="R150"/>
  <c r="M151"/>
  <c r="N151"/>
  <c r="O151" s="1"/>
  <c r="R151"/>
  <c r="M152"/>
  <c r="N152" s="1"/>
  <c r="O152"/>
  <c r="R152"/>
  <c r="M153"/>
  <c r="N153"/>
  <c r="O153" s="1"/>
  <c r="P153"/>
  <c r="R153"/>
  <c r="M154"/>
  <c r="N154" s="1"/>
  <c r="O154" s="1"/>
  <c r="R154"/>
  <c r="M155"/>
  <c r="N155"/>
  <c r="O155" s="1"/>
  <c r="R155"/>
  <c r="M156"/>
  <c r="N156" s="1"/>
  <c r="O156"/>
  <c r="R156"/>
  <c r="M157"/>
  <c r="N157"/>
  <c r="O157" s="1"/>
  <c r="P157"/>
  <c r="R157"/>
  <c r="M158"/>
  <c r="N158" s="1"/>
  <c r="O158" s="1"/>
  <c r="R158"/>
  <c r="M159"/>
  <c r="N159"/>
  <c r="O159" s="1"/>
  <c r="R159"/>
  <c r="M160"/>
  <c r="N160" s="1"/>
  <c r="O160"/>
  <c r="R160"/>
  <c r="M161"/>
  <c r="N161"/>
  <c r="O161" s="1"/>
  <c r="P161"/>
  <c r="R161"/>
  <c r="M162"/>
  <c r="N162" s="1"/>
  <c r="O162" s="1"/>
  <c r="R162"/>
  <c r="M163"/>
  <c r="N163"/>
  <c r="O163" s="1"/>
  <c r="R163"/>
  <c r="M164"/>
  <c r="N164" s="1"/>
  <c r="O164"/>
  <c r="R164"/>
  <c r="M165"/>
  <c r="N165"/>
  <c r="O165" s="1"/>
  <c r="P165"/>
  <c r="R165"/>
  <c r="M166"/>
  <c r="N166" s="1"/>
  <c r="O166" s="1"/>
  <c r="R166"/>
  <c r="M167"/>
  <c r="N167"/>
  <c r="O167" s="1"/>
  <c r="R167"/>
  <c r="M168"/>
  <c r="N168" s="1"/>
  <c r="O168"/>
  <c r="R168"/>
  <c r="M169"/>
  <c r="N169"/>
  <c r="O169" s="1"/>
  <c r="P169"/>
  <c r="R169"/>
  <c r="M170"/>
  <c r="N170" s="1"/>
  <c r="O170" s="1"/>
  <c r="R170"/>
  <c r="M171"/>
  <c r="N171"/>
  <c r="O171" s="1"/>
  <c r="R171"/>
  <c r="M172"/>
  <c r="N172" s="1"/>
  <c r="O172"/>
  <c r="R172"/>
  <c r="M175"/>
  <c r="N175"/>
  <c r="O175" s="1"/>
  <c r="P175"/>
  <c r="R175"/>
  <c r="M176"/>
  <c r="N176" s="1"/>
  <c r="R176"/>
  <c r="M177"/>
  <c r="N177"/>
  <c r="O177" s="1"/>
  <c r="R177"/>
  <c r="M178"/>
  <c r="N178" s="1"/>
  <c r="O178"/>
  <c r="R178"/>
  <c r="M179"/>
  <c r="N179"/>
  <c r="O179" s="1"/>
  <c r="P179"/>
  <c r="R179"/>
  <c r="M180"/>
  <c r="N180" s="1"/>
  <c r="O180" s="1"/>
  <c r="R180"/>
  <c r="M181"/>
  <c r="N181"/>
  <c r="O181" s="1"/>
  <c r="R181"/>
  <c r="M182"/>
  <c r="N182" s="1"/>
  <c r="O182"/>
  <c r="R182"/>
  <c r="M183"/>
  <c r="N183"/>
  <c r="O183" s="1"/>
  <c r="P183"/>
  <c r="R183"/>
  <c r="M184"/>
  <c r="N184" s="1"/>
  <c r="O184" s="1"/>
  <c r="R184"/>
  <c r="M185"/>
  <c r="N185"/>
  <c r="O185" s="1"/>
  <c r="R185"/>
  <c r="M186"/>
  <c r="N186"/>
  <c r="R186"/>
  <c r="M187"/>
  <c r="N187" s="1"/>
  <c r="R187"/>
  <c r="M188"/>
  <c r="N188"/>
  <c r="R188"/>
  <c r="M189"/>
  <c r="N189" s="1"/>
  <c r="R189"/>
  <c r="M190"/>
  <c r="N190"/>
  <c r="R190"/>
  <c r="M191"/>
  <c r="N191" s="1"/>
  <c r="R191"/>
  <c r="M192"/>
  <c r="N192"/>
  <c r="R192"/>
  <c r="M193"/>
  <c r="N193" s="1"/>
  <c r="R193"/>
  <c r="M194"/>
  <c r="N194"/>
  <c r="R194"/>
  <c r="M195"/>
  <c r="N195" s="1"/>
  <c r="R195"/>
  <c r="M196"/>
  <c r="N196"/>
  <c r="R196"/>
  <c r="M197"/>
  <c r="N197" s="1"/>
  <c r="R197"/>
  <c r="M198"/>
  <c r="N198"/>
  <c r="O198" s="1"/>
  <c r="R198"/>
  <c r="M199"/>
  <c r="N199" s="1"/>
  <c r="R199"/>
  <c r="M200"/>
  <c r="N200"/>
  <c r="O200" s="1"/>
  <c r="R200"/>
  <c r="M201"/>
  <c r="N201" s="1"/>
  <c r="R201"/>
  <c r="M202"/>
  <c r="N202"/>
  <c r="O202" s="1"/>
  <c r="R202"/>
  <c r="M203"/>
  <c r="N203" s="1"/>
  <c r="R203"/>
  <c r="M204"/>
  <c r="N204"/>
  <c r="R204"/>
  <c r="M205"/>
  <c r="N205" s="1"/>
  <c r="R205"/>
  <c r="M206"/>
  <c r="N206"/>
  <c r="O206" s="1"/>
  <c r="R206"/>
  <c r="O203" l="1"/>
  <c r="P203" s="1"/>
  <c r="O195"/>
  <c r="P195"/>
  <c r="O187"/>
  <c r="P187"/>
  <c r="O205"/>
  <c r="P205"/>
  <c r="O201"/>
  <c r="P201" s="1"/>
  <c r="O197"/>
  <c r="P197"/>
  <c r="O193"/>
  <c r="P193"/>
  <c r="O189"/>
  <c r="P189"/>
  <c r="O199"/>
  <c r="P199" s="1"/>
  <c r="O191"/>
  <c r="P191" s="1"/>
  <c r="P93"/>
  <c r="O93"/>
  <c r="P89"/>
  <c r="O89"/>
  <c r="P85"/>
  <c r="O85"/>
  <c r="P81"/>
  <c r="O81"/>
  <c r="P77"/>
  <c r="O77"/>
  <c r="P73"/>
  <c r="O73"/>
  <c r="P66"/>
  <c r="O66"/>
  <c r="P62"/>
  <c r="O62"/>
  <c r="P58"/>
  <c r="O58"/>
  <c r="P54"/>
  <c r="O54"/>
  <c r="P50"/>
  <c r="O50"/>
  <c r="P46"/>
  <c r="O46"/>
  <c r="P42"/>
  <c r="O42"/>
  <c r="P38"/>
  <c r="O38"/>
  <c r="P32"/>
  <c r="O32"/>
  <c r="P28"/>
  <c r="O28"/>
  <c r="P24"/>
  <c r="O24"/>
  <c r="P20"/>
  <c r="O20"/>
  <c r="P16"/>
  <c r="O16"/>
  <c r="P12"/>
  <c r="O12"/>
  <c r="P8"/>
  <c r="O8"/>
  <c r="P4"/>
  <c r="O4"/>
  <c r="P206"/>
  <c r="P202"/>
  <c r="P200"/>
  <c r="P198"/>
  <c r="P176"/>
  <c r="O204"/>
  <c r="P204" s="1"/>
  <c r="O196"/>
  <c r="P196" s="1"/>
  <c r="O194"/>
  <c r="P194" s="1"/>
  <c r="O192"/>
  <c r="P192" s="1"/>
  <c r="O190"/>
  <c r="P190" s="1"/>
  <c r="O188"/>
  <c r="P188" s="1"/>
  <c r="O186"/>
  <c r="P186" s="1"/>
  <c r="P185"/>
  <c r="P182"/>
  <c r="P181"/>
  <c r="P178"/>
  <c r="P177"/>
  <c r="O176"/>
  <c r="P172"/>
  <c r="P171"/>
  <c r="P168"/>
  <c r="P167"/>
  <c r="P164"/>
  <c r="P163"/>
  <c r="P160"/>
  <c r="P159"/>
  <c r="P156"/>
  <c r="P155"/>
  <c r="P152"/>
  <c r="P151"/>
  <c r="P148"/>
  <c r="P147"/>
  <c r="P144"/>
  <c r="P143"/>
  <c r="P138"/>
  <c r="P137"/>
  <c r="P134"/>
  <c r="P133"/>
  <c r="P130"/>
  <c r="P129"/>
  <c r="P126"/>
  <c r="P125"/>
  <c r="P122"/>
  <c r="P119"/>
  <c r="P118"/>
  <c r="P115"/>
  <c r="P114"/>
  <c r="P111"/>
  <c r="P110"/>
  <c r="P107"/>
  <c r="P104"/>
  <c r="P101"/>
  <c r="P100"/>
  <c r="P97"/>
  <c r="P96"/>
  <c r="O91"/>
  <c r="P91" s="1"/>
  <c r="O87"/>
  <c r="P87" s="1"/>
  <c r="O83"/>
  <c r="P83" s="1"/>
  <c r="O79"/>
  <c r="P79" s="1"/>
  <c r="O75"/>
  <c r="P75" s="1"/>
  <c r="O68"/>
  <c r="P68" s="1"/>
  <c r="O64"/>
  <c r="P64" s="1"/>
  <c r="O60"/>
  <c r="P60" s="1"/>
  <c r="O56"/>
  <c r="P56" s="1"/>
  <c r="O52"/>
  <c r="P52" s="1"/>
  <c r="O48"/>
  <c r="P48" s="1"/>
  <c r="O44"/>
  <c r="P44" s="1"/>
  <c r="O40"/>
  <c r="P40" s="1"/>
  <c r="O34"/>
  <c r="P34" s="1"/>
  <c r="O30"/>
  <c r="P30" s="1"/>
  <c r="O26"/>
  <c r="P26" s="1"/>
  <c r="O22"/>
  <c r="P22" s="1"/>
  <c r="O18"/>
  <c r="P18" s="1"/>
  <c r="O14"/>
  <c r="P14" s="1"/>
  <c r="O10"/>
  <c r="P10" s="1"/>
  <c r="O6"/>
  <c r="P6" s="1"/>
  <c r="P184"/>
  <c r="P180"/>
  <c r="P170"/>
  <c r="P166"/>
  <c r="P162"/>
  <c r="P158"/>
  <c r="P154"/>
  <c r="P150"/>
  <c r="P146"/>
  <c r="P142"/>
  <c r="P136"/>
  <c r="P132"/>
  <c r="P128"/>
  <c r="P124"/>
  <c r="P121"/>
  <c r="P117"/>
  <c r="P113"/>
  <c r="P109"/>
  <c r="P103"/>
  <c r="P99"/>
  <c r="P95"/>
  <c r="J3" i="5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2"/>
  <c r="I3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2"/>
  <c r="L22" i="29"/>
  <c r="K22"/>
  <c r="J22"/>
  <c r="I22"/>
  <c r="G22"/>
  <c r="F22"/>
  <c r="E22"/>
  <c r="D22"/>
  <c r="B22"/>
</calcChain>
</file>

<file path=xl/sharedStrings.xml><?xml version="1.0" encoding="utf-8"?>
<sst xmlns="http://schemas.openxmlformats.org/spreadsheetml/2006/main" count="1145" uniqueCount="549">
  <si>
    <t>Contract Logistics (Global)</t>
  </si>
  <si>
    <t>ECRI weekly  (USA)</t>
  </si>
  <si>
    <t xml:space="preserve">Economic sentiment (Europe) </t>
  </si>
  <si>
    <t>Economic sentiment (Univ. of Michigan)</t>
  </si>
  <si>
    <t>Purchasing managers index Europe</t>
  </si>
  <si>
    <t>Baltic index</t>
  </si>
  <si>
    <t xml:space="preserve">Semicon index </t>
  </si>
  <si>
    <t>Month</t>
  </si>
  <si>
    <t>ECRI weekly  (USA)-1</t>
  </si>
  <si>
    <t>Economic sentiment (Europe) -1</t>
  </si>
  <si>
    <t>Economic sentiment (Univ. of Michigan)-1</t>
  </si>
  <si>
    <t>Purchasing managers index Europe-1</t>
  </si>
  <si>
    <t>Baltic index-1</t>
  </si>
  <si>
    <t>Semicon index -1</t>
  </si>
  <si>
    <t>ECRI weekly  (USA)-2</t>
  </si>
  <si>
    <t>Economic sentiment (Europe) -2</t>
  </si>
  <si>
    <t>Economic sentiment (Univ. of Michigan)-2</t>
  </si>
  <si>
    <t>Purchasing managers index Europe-2</t>
  </si>
  <si>
    <t>Baltic index-2</t>
  </si>
  <si>
    <t>Semicon index -2</t>
  </si>
  <si>
    <t>ECRI weekly  (USA)-3</t>
  </si>
  <si>
    <t>Economic sentiment (Europe) -3</t>
  </si>
  <si>
    <t>Economic sentiment (Univ. of Michigan)-3</t>
  </si>
  <si>
    <t>Purchasing managers index Europe-3</t>
  </si>
  <si>
    <t>Baltic index-3</t>
  </si>
  <si>
    <t>Semicon index -3</t>
  </si>
  <si>
    <t>ECRI weekly  (USA)-4</t>
  </si>
  <si>
    <t>Economic sentiment (Europe) -4</t>
  </si>
  <si>
    <t>Economic sentiment (Univ. of Michigan)-4</t>
  </si>
  <si>
    <t>Purchasing managers index Europe-4</t>
  </si>
  <si>
    <t>Baltic index-4</t>
  </si>
  <si>
    <t>Semicon index -4</t>
  </si>
  <si>
    <t>ECRI weekly  (USA)-5</t>
  </si>
  <si>
    <t>Economic sentiment (Europe) -5</t>
  </si>
  <si>
    <t>Economic sentiment (Univ. of Michigan)-5</t>
  </si>
  <si>
    <t>Purchasing managers index Europe-5</t>
  </si>
  <si>
    <t>Baltic index-5</t>
  </si>
  <si>
    <t>Semicon index -5</t>
  </si>
  <si>
    <t>ECRI weekly  (USA)-6</t>
  </si>
  <si>
    <t>Economic sentiment (Europe) -6</t>
  </si>
  <si>
    <t>Economic sentiment (Univ. of Michigan)-6</t>
  </si>
  <si>
    <t>Purchasing managers index Europe-6</t>
  </si>
  <si>
    <t>Baltic index-6</t>
  </si>
  <si>
    <t>Semicon index -6</t>
  </si>
  <si>
    <t>ECRI weekly  (USA)-7</t>
  </si>
  <si>
    <t>Economic sentiment (Europe) -7</t>
  </si>
  <si>
    <t>Economic sentiment (Univ. of Michigan)-7</t>
  </si>
  <si>
    <t>Purchasing managers index Europe-7</t>
  </si>
  <si>
    <t>Baltic index-7</t>
  </si>
  <si>
    <t>Semicon index -7</t>
  </si>
  <si>
    <t>ECRI weekly  (USA)-8</t>
  </si>
  <si>
    <t>Economic sentiment (Europe) -8</t>
  </si>
  <si>
    <t>Economic sentiment (Univ. of Michigan)-8</t>
  </si>
  <si>
    <t>Purchasing managers index Europe-8</t>
  </si>
  <si>
    <t>Baltic index-8</t>
  </si>
  <si>
    <t>Semicon index -8</t>
  </si>
  <si>
    <t>ECRI weekly  (USA)-9</t>
  </si>
  <si>
    <t>Economic sentiment (Europe) -9</t>
  </si>
  <si>
    <t>Economic sentiment (Univ. of Michigan)-9</t>
  </si>
  <si>
    <t>Purchasing managers index Europe-9</t>
  </si>
  <si>
    <t>Baltic index-9</t>
  </si>
  <si>
    <t>Semicon index -9</t>
  </si>
  <si>
    <t>ECRI weekly  (USA)-10</t>
  </si>
  <si>
    <t>Economic sentiment (Europe) -10</t>
  </si>
  <si>
    <t>Economic sentiment (Univ. of Michigan)-10</t>
  </si>
  <si>
    <t>Purchasing managers index Europe-10</t>
  </si>
  <si>
    <t>Baltic index-10</t>
  </si>
  <si>
    <t>Semicon index -10</t>
  </si>
  <si>
    <t>ECRI weekly  (USA)-11</t>
  </si>
  <si>
    <t>Economic sentiment (Europe) -11</t>
  </si>
  <si>
    <t>Economic sentiment (Univ. of Michigan)-11</t>
  </si>
  <si>
    <t>Purchasing managers index Europe-11</t>
  </si>
  <si>
    <t>Baltic index-11</t>
  </si>
  <si>
    <t>Semicon index -11</t>
  </si>
  <si>
    <t>ECRI weekly  (USA)-12</t>
  </si>
  <si>
    <t>Economic sentiment (Europe) -12</t>
  </si>
  <si>
    <t>Economic sentiment (Univ. of Michigan)-12</t>
  </si>
  <si>
    <t>Purchasing managers index Europe-12</t>
  </si>
  <si>
    <t>Baltic index-12</t>
  </si>
  <si>
    <t>Semicon index -12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</si>
  <si>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</si>
  <si>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</si>
  <si>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</si>
  <si>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</si>
  <si>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</si>
  <si>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</si>
  <si>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</si>
  <si>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</si>
  <si>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</si>
  <si>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</si>
  <si>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</si>
  <si>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</si>
  <si>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</si>
  <si>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</si>
  <si>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</si>
  <si>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</si>
  <si>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</si>
  <si>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</si>
  <si>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</si>
  <si>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</si>
  <si>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</si>
  <si>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</si>
  <si>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95,0%</t>
  </si>
  <si>
    <t>Upper 95,0%</t>
  </si>
  <si>
    <t>RESIDUAL OUTPUT</t>
  </si>
  <si>
    <t>Observation</t>
  </si>
  <si>
    <t>Predicted Contract Logistics (Global)</t>
  </si>
  <si>
    <t>Residuals</t>
  </si>
  <si>
    <t>Standard Residuals</t>
  </si>
  <si>
    <t>PROBABILITY OUTPUT</t>
  </si>
  <si>
    <t>Percentile</t>
  </si>
  <si>
    <t>Contract Logistic forecast current month (= best fit)</t>
  </si>
  <si>
    <t>Year ahead forecast  (= prediction!)</t>
  </si>
  <si>
    <t>Prediction model</t>
  </si>
  <si>
    <t>+</t>
  </si>
  <si>
    <t>Actual Contract Logistics (Global)</t>
  </si>
  <si>
    <t>8,53331056530224E-002</t>
  </si>
  <si>
    <t>137,525883813908+431,531558147841i</t>
  </si>
  <si>
    <t>23,4981887058873+129,915273223554i</t>
  </si>
  <si>
    <t>0,139440513168818</t>
  </si>
  <si>
    <t>100,872398511259+103,272230413401i</t>
  </si>
  <si>
    <t>22,4759911368487+2,61730083468099i</t>
  </si>
  <si>
    <t>4,56192850895522E-002</t>
  </si>
  <si>
    <t>-86,1192968022036+25,0545193462083i</t>
  </si>
  <si>
    <t>-5,96307009484554+0,73554976710924i</t>
  </si>
  <si>
    <t>0,159611726275622</t>
  </si>
  <si>
    <t>40,2180515647097+25,6502893910478i</t>
  </si>
  <si>
    <t>11,3643852455212+17,8105990770465i</t>
  </si>
  <si>
    <t>-0,213793468802815</t>
  </si>
  <si>
    <t>22,5894658358871+41,2964418753025i</t>
  </si>
  <si>
    <t>-4,11664772898529+0,54727850884788i</t>
  </si>
  <si>
    <t>0,160405721124271</t>
  </si>
  <si>
    <t>9,61181877297192+17,8216949523696i</t>
  </si>
  <si>
    <t>3,6219222860576-6,98427987598622i</t>
  </si>
  <si>
    <t>0,101446176684563</t>
  </si>
  <si>
    <t>22,8536191557748+30,7723573542966i</t>
  </si>
  <si>
    <t>7,75928756177163+4,05789759700622i</t>
  </si>
  <si>
    <t>-0,139400498465128</t>
  </si>
  <si>
    <t>-16,3441276394443-13,5638412247883i</t>
  </si>
  <si>
    <t>8,11561566807143-2,56586010938395i</t>
  </si>
  <si>
    <t>4,59542346921874E-003</t>
  </si>
  <si>
    <t>29,8126168148974+36,2677519306074i</t>
  </si>
  <si>
    <t>6,06229507364909+9,13679850032704i</t>
  </si>
  <si>
    <t>9,24514965461939E-003</t>
  </si>
  <si>
    <t>26,990010467778+18,5641170406471i</t>
  </si>
  <si>
    <t>2,51939941757162+3,82108880474228i</t>
  </si>
  <si>
    <t>8,27568549145386E-002</t>
  </si>
  <si>
    <t>20,7989850015271-4,92001371649813i</t>
  </si>
  <si>
    <t>-6,21470414452695+1,45672695624138i</t>
  </si>
  <si>
    <t>-0,185913537401376</t>
  </si>
  <si>
    <t>7,0962734686194+3,67032981593927i</t>
  </si>
  <si>
    <t>3,74883343280932-5,33839610382991i</t>
  </si>
  <si>
    <t>-8,11446533559558E-002</t>
  </si>
  <si>
    <t>32,0903487549146+0,992916081001376i</t>
  </si>
  <si>
    <t>-6,85384411996958+2,02674770917345i</t>
  </si>
  <si>
    <t>0,106984398076852</t>
  </si>
  <si>
    <t>20,3462685280416-20,2445828658009i</t>
  </si>
  <si>
    <t>3,95023083939965-8,43477923869402i</t>
  </si>
  <si>
    <t>-0,201537848467744</t>
  </si>
  <si>
    <t>12,4580105909087+1,24519472089645i</t>
  </si>
  <si>
    <t>4,27295541492964+0,884191952123359i</t>
  </si>
  <si>
    <t>6,38421981677701E-002</t>
  </si>
  <si>
    <t>16,2194125489184</t>
  </si>
  <si>
    <t>1,63535900141119</t>
  </si>
  <si>
    <t>-6,33088459376298E-002</t>
  </si>
  <si>
    <t>12,4580105909084-1,24519472089636i</t>
  </si>
  <si>
    <t>4,27295541492956-0,884191952123359i</t>
  </si>
  <si>
    <t>0,127837410231459</t>
  </si>
  <si>
    <t>20,3462685280416+20,2445828658009i</t>
  </si>
  <si>
    <t>3,95023083939967+8,43477923869404i</t>
  </si>
  <si>
    <t>0,296545367442288</t>
  </si>
  <si>
    <t>32,0903487549147-0,992916081001525i</t>
  </si>
  <si>
    <t>-6,85384411996956-2,02674770917345i</t>
  </si>
  <si>
    <t>-0,34687331295992</t>
  </si>
  <si>
    <t>7,09627346861939-3,67032981593925i</t>
  </si>
  <si>
    <t>3,74883343280933+5,33839610382992i</t>
  </si>
  <si>
    <t>-8,33847712461387E-002</t>
  </si>
  <si>
    <t>20,798985001527+4,9200137164981i</t>
  </si>
  <si>
    <t>-6,21470414452696-1,45672695624137i</t>
  </si>
  <si>
    <t>0,220915295769144</t>
  </si>
  <si>
    <t>26,990010467778-18,5641170406471i</t>
  </si>
  <si>
    <t>2,51939941757163-3,82108880474226i</t>
  </si>
  <si>
    <t>0,210197887714601</t>
  </si>
  <si>
    <t>29,8126168148975-36,2677519306076i</t>
  </si>
  <si>
    <t>6,06229507364912-9,1367985003271i</t>
  </si>
  <si>
    <t>6,69068657599451E-002</t>
  </si>
  <si>
    <t>-16,3441276394443+13,5638412247883i</t>
  </si>
  <si>
    <t>8,11561566807143+2,56586010938395i</t>
  </si>
  <si>
    <t>3,44512061841476E-004</t>
  </si>
  <si>
    <t>22,8536191557746-30,7723573542965i</t>
  </si>
  <si>
    <t>7,75928756177158-4,0578975970062i</t>
  </si>
  <si>
    <t>-0,24432872443702</t>
  </si>
  <si>
    <t>9,6118187729719-17,8216949523695i</t>
  </si>
  <si>
    <t>3,62192228605763+6,98427987598623i</t>
  </si>
  <si>
    <t>-0,250573119065041</t>
  </si>
  <si>
    <t>22,5894658358869-41,2964418753027i</t>
  </si>
  <si>
    <t>-4,11664772898527-0,547278508847905i</t>
  </si>
  <si>
    <t>0,227545018447379</t>
  </si>
  <si>
    <t>40,2180515647096-25,6502893910478i</t>
  </si>
  <si>
    <t>11,3643852455212-17,8105990770465i</t>
  </si>
  <si>
    <t>-6,90853189152113E-002</t>
  </si>
  <si>
    <t>-86,1192968022036-25,0545193462079i</t>
  </si>
  <si>
    <t>-5,96307009484553-0,73554976710921i</t>
  </si>
  <si>
    <t>0,250104797546657</t>
  </si>
  <si>
    <t>100,872398511258-103,272230413401i</t>
  </si>
  <si>
    <t>22,4759911368488-2,61730083468103i</t>
  </si>
  <si>
    <t>0,135989412760911</t>
  </si>
  <si>
    <t>137,525883813907-431,531558147841i</t>
  </si>
  <si>
    <t>23,498188705887-129,915273223554i</t>
  </si>
  <si>
    <t>0,383676979040908</t>
  </si>
  <si>
    <t>2453,62533866598</t>
  </si>
  <si>
    <t>3071,63222770049</t>
  </si>
  <si>
    <t>Long term</t>
  </si>
  <si>
    <t>Short term</t>
  </si>
  <si>
    <t>8,94091350835717E-002</t>
  </si>
  <si>
    <t>-265,759813083967+1515,84513829678i</t>
  </si>
  <si>
    <t>-0,184060056804084</t>
  </si>
  <si>
    <t>120,448519560946-294,113920587748i</t>
  </si>
  <si>
    <t>8,01972158038311E-002</t>
  </si>
  <si>
    <t>-496,56035045119+241,321435312297i</t>
  </si>
  <si>
    <t>4,94002356087045E-002</t>
  </si>
  <si>
    <t>317,038746378233-184,719271348893i</t>
  </si>
  <si>
    <t>3,27088881214623E-002</t>
  </si>
  <si>
    <t>66,6769027969812+326,90524648284i</t>
  </si>
  <si>
    <t>-0,173253761233179</t>
  </si>
  <si>
    <t>40,7902139449512+147,688257234214i</t>
  </si>
  <si>
    <t>0,274058493640723</t>
  </si>
  <si>
    <t>75,4322540659857-68,5016943330774i</t>
  </si>
  <si>
    <t>-7,40660123948464E-002</t>
  </si>
  <si>
    <t>42,6167338231808+10,5238208106184i</t>
  </si>
  <si>
    <t>0,107512138640658</t>
  </si>
  <si>
    <t>20,7606641269578-18,0357390814283i</t>
  </si>
  <si>
    <t>4,22483434642398E-002</t>
  </si>
  <si>
    <t>-43,7943417187245+92,1405886178263i</t>
  </si>
  <si>
    <t>-3,08473966377361E-002</t>
  </si>
  <si>
    <t>91,5877037153707-44,8978862771427i</t>
  </si>
  <si>
    <t>0,130150706888076</t>
  </si>
  <si>
    <t>-7,77114742113406+97,4328974114775i</t>
  </si>
  <si>
    <t>0,407200521007328</t>
  </si>
  <si>
    <t>-53,078766941851-38,2914433116166i</t>
  </si>
  <si>
    <t>-0,111449722862667</t>
  </si>
  <si>
    <t>61,1761344038672-13,8474152292598i</t>
  </si>
  <si>
    <t>-0,24257809481922</t>
  </si>
  <si>
    <t>12,5650132616439+20,9569058736479i</t>
  </si>
  <si>
    <t>-0,102851675034096</t>
  </si>
  <si>
    <t>-24,2711543019673</t>
  </si>
  <si>
    <t>0,206491596900617</t>
  </si>
  <si>
    <t>12,565013261643-20,9569058736481i</t>
  </si>
  <si>
    <t>-0,184327762205537</t>
  </si>
  <si>
    <t>61,1761344038674+13,8474152292596i</t>
  </si>
  <si>
    <t>-0,10898951729605</t>
  </si>
  <si>
    <t>-53,0787669418508+38,2914433116164i</t>
  </si>
  <si>
    <t>-3,72370679912162E-002</t>
  </si>
  <si>
    <t>-7,77114742113406-97,4328974114772i</t>
  </si>
  <si>
    <t>-0,100306861050522</t>
  </si>
  <si>
    <t>91,5877037153704+44,8978862771421i</t>
  </si>
  <si>
    <t>-1,25562838302905E-002</t>
  </si>
  <si>
    <t>-43,7943417187248-92,140588617826i</t>
  </si>
  <si>
    <t>0,177560988188435</t>
  </si>
  <si>
    <t>20,7606641269583+18,0357390814275i</t>
  </si>
  <si>
    <t>-5,34226040228429E-003</t>
  </si>
  <si>
    <t>42,6167338231808-10,5238208106184i</t>
  </si>
  <si>
    <t>4,94610068993282E-002</t>
  </si>
  <si>
    <t>75,432254065985+68,5016943330773i</t>
  </si>
  <si>
    <t>-0,263959217126224</t>
  </si>
  <si>
    <t>40,790213944951-147,688257234213i</t>
  </si>
  <si>
    <t>-6,696246675478E-002</t>
  </si>
  <si>
    <t>66,6769027969799-326,905246482841i</t>
  </si>
  <si>
    <t>0,276311115314299</t>
  </si>
  <si>
    <t>317,038746378233+184,719271348892i</t>
  </si>
  <si>
    <t>-3,18508468685311E-002</t>
  </si>
  <si>
    <t>-496,560350451192-241,321435312295i</t>
  </si>
  <si>
    <t>0,460656799352307</t>
  </si>
  <si>
    <t>120,448519560947+294,113920587748i</t>
  </si>
  <si>
    <t>0,156935199140883</t>
  </si>
  <si>
    <t>-265,759813083972-1515,84513829678i</t>
  </si>
  <si>
    <t>0,190336619256798</t>
  </si>
  <si>
    <t>4146,66982697322</t>
  </si>
  <si>
    <t>0,307085769436209</t>
  </si>
  <si>
    <t>108,16696301681+211,83423168879i</t>
  </si>
  <si>
    <t>0,104239189258863</t>
  </si>
  <si>
    <t>89,2213933719444-6,57472484929633i</t>
  </si>
  <si>
    <t>0,267543697946222</t>
  </si>
  <si>
    <t>-15,0891810387371+1,18826853390244i</t>
  </si>
  <si>
    <t>-3,1182250774844E-002</t>
  </si>
  <si>
    <t>0,440165376692725+18,7834848607135i</t>
  </si>
  <si>
    <t>-0,214653272123178</t>
  </si>
  <si>
    <t>9,46028743389036-1,49093579349765i</t>
  </si>
  <si>
    <t>-0,114556424139201</t>
  </si>
  <si>
    <t>6,31161947718898E-002+6,99981288404241i</t>
  </si>
  <si>
    <t>-0,194208326077684</t>
  </si>
  <si>
    <t>10,1087009113435-6,28667800882913i</t>
  </si>
  <si>
    <t>0,131775886988674</t>
  </si>
  <si>
    <t>-4,15224913494807+10,3806228373703i</t>
  </si>
  <si>
    <t>0,139526047334708</t>
  </si>
  <si>
    <t>13,0618530466956+13,8967678285089i</t>
  </si>
  <si>
    <t>7,3207769968068E-003</t>
  </si>
  <si>
    <t>2,05971873560677-1,79403263927006i</t>
  </si>
  <si>
    <t>1,13782898699237E-002</t>
  </si>
  <si>
    <t>3,74183648708837-2,48087839249898i</t>
  </si>
  <si>
    <t>-0,203695814543632</t>
  </si>
  <si>
    <t>9,24841593818607+0,790405275938411i</t>
  </si>
  <si>
    <t>0,166320956176327</t>
  </si>
  <si>
    <t>3,5612883954443-4,96637081087898i</t>
  </si>
  <si>
    <t>-4,96349106026831E-002</t>
  </si>
  <si>
    <t>5,25266653496459E-003+1,24042616718375i</t>
  </si>
  <si>
    <t>-6,32053819050876E-002</t>
  </si>
  <si>
    <t>5,39655624573461+8,16785967308159i</t>
  </si>
  <si>
    <t>-7,16543400123998E-002</t>
  </si>
  <si>
    <t>0</t>
  </si>
  <si>
    <t>0,138412279706472</t>
  </si>
  <si>
    <t>5,39655624573448-8,16785967308151i</t>
  </si>
  <si>
    <t>0,165536617509574</t>
  </si>
  <si>
    <t>5,2526665349788E-003-1,24042616718368i</t>
  </si>
  <si>
    <t>1,88548729884405E-002</t>
  </si>
  <si>
    <t>3,56128839544437+4,96637081087898i</t>
  </si>
  <si>
    <t>-0,414822345865634</t>
  </si>
  <si>
    <t>9,24841593818606-0,790405275938427i</t>
  </si>
  <si>
    <t>9,62981025932532E-002</t>
  </si>
  <si>
    <t>3,74183648708838+2,48087839249901i</t>
  </si>
  <si>
    <t>0,277327804400531</t>
  </si>
  <si>
    <t>2,0597187356068+1,79403263927011i</t>
  </si>
  <si>
    <t>-0,161795970719176</t>
  </si>
  <si>
    <t>13,0618530466957-13,896767828509i</t>
  </si>
  <si>
    <t>0,13857262781635</t>
  </si>
  <si>
    <t>-4,15224913494808-10,3806228373703i</t>
  </si>
  <si>
    <t>3,99793862118011E-002</t>
  </si>
  <si>
    <t>10,1087009113435+6,28667800882923i</t>
  </si>
  <si>
    <t>-8,01778886948942E-002</t>
  </si>
  <si>
    <t>6,31161947719556E-002-6,99981288404235i</t>
  </si>
  <si>
    <t>-0,184050896346042</t>
  </si>
  <si>
    <t>9,46028743389044+1,49093579349759i</t>
  </si>
  <si>
    <t>0,276624057086689</t>
  </si>
  <si>
    <t>0,440165376692688-18,7834848607135i</t>
  </si>
  <si>
    <t>-3,63060562606753E-002</t>
  </si>
  <si>
    <t>-15,089181038737-1,18826853390235i</t>
  </si>
  <si>
    <t>0,256948872555361</t>
  </si>
  <si>
    <t>89,2213933719444+6,57472484929616i</t>
  </si>
  <si>
    <t>0,168820501168488</t>
  </si>
  <si>
    <t>108,16696301681-211,83423168879i</t>
  </si>
  <si>
    <t>0,107378142020439</t>
  </si>
  <si>
    <t>2729,41176470588</t>
  </si>
  <si>
    <t>-7,62575849957905E-002</t>
  </si>
  <si>
    <t>165,770912509916+156,443524266196i</t>
  </si>
  <si>
    <t>0,232884270617924</t>
  </si>
  <si>
    <t>12,3760871665253+53,3697799766945i</t>
  </si>
  <si>
    <t>0,170823175654367</t>
  </si>
  <si>
    <t>2,68685911619331+6,29832739978978i</t>
  </si>
  <si>
    <t>1,27524196566903E-002</t>
  </si>
  <si>
    <t>1,05488394292564+56,0541839984474i</t>
  </si>
  <si>
    <t>-0,183561511980817</t>
  </si>
  <si>
    <t>10,8420603839656-4,79377520954248i</t>
  </si>
  <si>
    <t>0,113415565957973</t>
  </si>
  <si>
    <t>34,1494232098781+20,8365058028793i</t>
  </si>
  <si>
    <t>9,35710255687553E-002</t>
  </si>
  <si>
    <t>15,7403566442525-23,8794753445714i</t>
  </si>
  <si>
    <t>0,131157143851584</t>
  </si>
  <si>
    <t>-20,0206398348812+9,39112487100112i</t>
  </si>
  <si>
    <t>-1,34869369532732E-002</t>
  </si>
  <si>
    <t>16,1978274637423+7,03285882987811i</t>
  </si>
  <si>
    <t>2,15868201997629E-002</t>
  </si>
  <si>
    <t>-1,0047820462811+8,61352414951865i</t>
  </si>
  <si>
    <t>-9,19089503136957E-002</t>
  </si>
  <si>
    <t>-2,02295808278334+29,7351025127457i</t>
  </si>
  <si>
    <t>-0,316226775970682</t>
  </si>
  <si>
    <t>2,66028633571226-1,3245569716249i</t>
  </si>
  <si>
    <t>-0,228044553263143</t>
  </si>
  <si>
    <t>8,53707558780529+5,76292543662593i</t>
  </si>
  <si>
    <t>0,123641519714347</t>
  </si>
  <si>
    <t>21,3523366853578-0,958464834560974i</t>
  </si>
  <si>
    <t>-0,38832848976736</t>
  </si>
  <si>
    <t>6,80926988567998-2,91997955234001i</t>
  </si>
  <si>
    <t>0,140797123290402</t>
  </si>
  <si>
    <t>44,6852425180598</t>
  </si>
  <si>
    <t>0,400976241195059</t>
  </si>
  <si>
    <t>6,80926988567991+2,91997955234011i</t>
  </si>
  <si>
    <t>6,72481698297697E-002</t>
  </si>
  <si>
    <t>21,3523366853577+0,958464834560946i</t>
  </si>
  <si>
    <t>0,126075312475843</t>
  </si>
  <si>
    <t>8,53707558780529-5,76292543662592i</t>
  </si>
  <si>
    <t>-0,265469566400953</t>
  </si>
  <si>
    <t>2,66028633571226+1,32455697162488i</t>
  </si>
  <si>
    <t>0,156315000389278</t>
  </si>
  <si>
    <t>-2,02295808278341-29,7351025127456i</t>
  </si>
  <si>
    <t>0,156727525091083</t>
  </si>
  <si>
    <t>-1,00478204628111-8,61352414951863i</t>
  </si>
  <si>
    <t>0,130918684670194</t>
  </si>
  <si>
    <t>16,1978274637424-7,03285882987808i</t>
  </si>
  <si>
    <t>-0,100718286059121</t>
  </si>
  <si>
    <t>-20,0206398348812-9,39112487100112i</t>
  </si>
  <si>
    <t>-0,106378046516207</t>
  </si>
  <si>
    <t>15,7403566442526+23,8794753445715i</t>
  </si>
  <si>
    <t>0,187468303771101</t>
  </si>
  <si>
    <t>34,149423209878-20,8365058028793i</t>
  </si>
  <si>
    <t>-5,68617534674816E-002</t>
  </si>
  <si>
    <t>10,8420603839657+4,79377520954247i</t>
  </si>
  <si>
    <t>0,138084383076392</t>
  </si>
  <si>
    <t>1,05488394292555-56,0541839984474i</t>
  </si>
  <si>
    <t>0,116435160353131</t>
  </si>
  <si>
    <t>2,68685911619343-6,29832739978972i</t>
  </si>
  <si>
    <t>probably too long in relation to data</t>
  </si>
  <si>
    <t>9,26529801409825E-002</t>
  </si>
  <si>
    <t>12,3760871665252-53,3697799766945i</t>
  </si>
  <si>
    <t>-5,02867730488598E-002</t>
  </si>
  <si>
    <t>165,770912509916-156,443524266196i</t>
  </si>
  <si>
    <t>0,263998403232744</t>
  </si>
  <si>
    <t>2324,35500515996</t>
  </si>
  <si>
    <t>0,109265199690233</t>
  </si>
  <si>
    <t>74,5584783307744+342,909472593898i</t>
  </si>
  <si>
    <t>8,52356474322674E-002</t>
  </si>
  <si>
    <t>100,968059450546+45,9664731416387i</t>
  </si>
  <si>
    <t>6,9097983685544E-003</t>
  </si>
  <si>
    <t>0,231268732122221+16,498834522306i</t>
  </si>
  <si>
    <t>0,112486975823846</t>
  </si>
  <si>
    <t>5,41007912420124+33,2617369790355i</t>
  </si>
  <si>
    <t>-4,730658885948E-002</t>
  </si>
  <si>
    <t>17,056085159397+19,6429615383798i</t>
  </si>
  <si>
    <t>8,06327935372677E-002</t>
  </si>
  <si>
    <t>4,57716783046626+16,1812091478526i</t>
  </si>
  <si>
    <t>-8,96983432354678E-002</t>
  </si>
  <si>
    <t>15,4638433437275+13,1647075432726i</t>
  </si>
  <si>
    <t>9,88526876650071E-002</t>
  </si>
  <si>
    <t>7,90190735694819+11,1716621253406i</t>
  </si>
  <si>
    <t>0,132899207189424</t>
  </si>
  <si>
    <t>13,6530184572779+12,5907231851834i</t>
  </si>
  <si>
    <t>1,31665429730101E-002</t>
  </si>
  <si>
    <t>12,4461994195764+1,79059223404096i</t>
  </si>
  <si>
    <t>-8,42721840533819E-002</t>
  </si>
  <si>
    <t>17,4771023926176+6,63583513165451i</t>
  </si>
  <si>
    <t>-0,166323832003122</t>
  </si>
  <si>
    <t>7,85059299205666+1,2908014658656i</t>
  </si>
  <si>
    <t>-8,17705330812093E-002</t>
  </si>
  <si>
    <t>18,2070389046396+2,12511650977242i</t>
  </si>
  <si>
    <t>5,03222530728193E-002</t>
  </si>
  <si>
    <t>13,1620701204829+1,78475722691904i</t>
  </si>
  <si>
    <t>-0,308467744909838</t>
  </si>
  <si>
    <t>6,840903099063-0,538823624313892i</t>
  </si>
  <si>
    <t>0,132945029959828</t>
  </si>
  <si>
    <t>11,2624886466847</t>
  </si>
  <si>
    <t>0,228995043918243</t>
  </si>
  <si>
    <t>6,84090309906279+0,53882362431392i</t>
  </si>
  <si>
    <t>0,124187390709628</t>
  </si>
  <si>
    <t>13,1620701204829-1,78475722691899i</t>
  </si>
  <si>
    <t>0,286518356065147</t>
  </si>
  <si>
    <t>18,2070389046396-2,12511650977247i</t>
  </si>
  <si>
    <t>-0,378601940277189</t>
  </si>
  <si>
    <t>7,85059299205665-1,29080146586561i</t>
  </si>
  <si>
    <t>-3,4465691461195E-002</t>
  </si>
  <si>
    <t>17,4771023926175-6,6358351316545i</t>
  </si>
  <si>
    <t>2,25008652011681E-002</t>
  </si>
  <si>
    <t>12,4461994195764-1,79059223404093i</t>
  </si>
  <si>
    <t>-5,70038848818125E-002</t>
  </si>
  <si>
    <t>13,653018457278-12,5907231851835i</t>
  </si>
  <si>
    <t>8,51310188879415E-002</t>
  </si>
  <si>
    <t>7,90190735694818-11,1716621253406i</t>
  </si>
  <si>
    <t>8,17163051169534E-002</t>
  </si>
  <si>
    <t>15,4638433437274-13,1647075432725i</t>
  </si>
  <si>
    <t>-0,175007653268759</t>
  </si>
  <si>
    <t>4,57716783046628-16,1812091478525i</t>
  </si>
  <si>
    <t>-0,30370303215144</t>
  </si>
  <si>
    <t>17,056085159397-19,6429615383799i</t>
  </si>
  <si>
    <t>0,420377423813527</t>
  </si>
  <si>
    <t>5,41007912420118-33,2617369790355i</t>
  </si>
  <si>
    <t>8,69251074997855E-002</t>
  </si>
  <si>
    <t>0,231268732122178-16,4988345223059i</t>
  </si>
  <si>
    <t>0,146718047819161</t>
  </si>
  <si>
    <t>100,968059450546-45,9664731416388i</t>
  </si>
  <si>
    <t>7,34589847854851E-002</t>
  </si>
  <si>
    <t>74,5584783307735-342,909472593898i</t>
  </si>
  <si>
    <t>0,347376748653598</t>
  </si>
  <si>
    <t>2644,32334241599</t>
  </si>
  <si>
    <t>6,65177550498199E-003</t>
  </si>
  <si>
    <t>63,7556695040754+175,354331086324i</t>
  </si>
  <si>
    <t>0,162470081774732</t>
  </si>
  <si>
    <t>66,0327303412823+7,49336525654623i</t>
  </si>
  <si>
    <t>-4,8513798219687E-002</t>
  </si>
  <si>
    <t>-13,7704619163829+7,37599003698243i</t>
  </si>
  <si>
    <t>7,16547485969986E-002</t>
  </si>
  <si>
    <t>14,6732791115765+0,899311198584406i</t>
  </si>
  <si>
    <t>-0,114187793381005</t>
  </si>
  <si>
    <t>-5,31207798459558+10,4577871453323i</t>
  </si>
  <si>
    <t>-3,36342610879662E-002</t>
  </si>
  <si>
    <t>-0,199067005313613+11,94284907726i</t>
  </si>
  <si>
    <t>0,23091196359446</t>
  </si>
  <si>
    <t>0,883746500869471-2,97427981261869i</t>
  </si>
  <si>
    <t>-9,32298665655059E-002</t>
  </si>
  <si>
    <t>-2,8318128298049+6,89972482713824i</t>
  </si>
  <si>
    <t>-8,28888378744617E-003</t>
  </si>
  <si>
    <t>11,1590988773516+3,37219273892145i</t>
  </si>
  <si>
    <t>-0,145706506628393</t>
  </si>
  <si>
    <t>-4,63697693575166+6,92726608304883i</t>
  </si>
  <si>
    <t>3,90769264155597E-002</t>
  </si>
  <si>
    <t>8,42637233214007+4,68556843861056i</t>
  </si>
  <si>
    <t>-0,123022178012882</t>
  </si>
  <si>
    <t>4,82289074699028+1,23901204660784i</t>
  </si>
  <si>
    <t>0,180479764307917</t>
  </si>
  <si>
    <t>1,47900964878605+2,91878076475676i</t>
  </si>
  <si>
    <t>0,259832903532359</t>
  </si>
  <si>
    <t>3,921987643378-6,37797661676553i</t>
  </si>
  <si>
    <t>-0,480768923423402</t>
  </si>
  <si>
    <t>2,57193473248821+3,90927109160688i</t>
  </si>
  <si>
    <t>-3,98428207556858E-003</t>
  </si>
  <si>
    <t>3,75969684003371</t>
  </si>
  <si>
    <t>0,223898918604737</t>
  </si>
  <si>
    <t>2,57193473248811-3,90927109160685i</t>
  </si>
  <si>
    <t>-6,64898375908976E-003</t>
  </si>
  <si>
    <t>3,92198764337802+6,37797661676556i</t>
  </si>
  <si>
    <t>3,87549885497371E-002</t>
  </si>
  <si>
    <t>1,47900964878607-2,91878076475677i</t>
  </si>
  <si>
    <t>-9,94102381382659E-002</t>
  </si>
  <si>
    <t>4,82289074699028-1,23901204660783i</t>
  </si>
  <si>
    <t>-2,30502852465272E-002</t>
  </si>
  <si>
    <t>8,42637233214004-4,68556843861056i</t>
  </si>
  <si>
    <t>0,18332526237732</t>
  </si>
  <si>
    <t>-4,63697693575164-6,92726608304879i</t>
  </si>
  <si>
    <t>-9,34831791032751E-002</t>
  </si>
  <si>
    <t>11,1590988773517-3,3721927389215i</t>
  </si>
  <si>
    <t>7,00628924938251E-002</t>
  </si>
  <si>
    <t>-2,83181282980491-6,89972482713824i</t>
  </si>
  <si>
    <t>3,3737710821552E-002</t>
  </si>
  <si>
    <t>0,883746500869442+2,97427981261877i</t>
  </si>
  <si>
    <t>-3,59261865762003E-002</t>
  </si>
  <si>
    <t>-0,199067005313592-11,94284907726i</t>
  </si>
  <si>
    <t>-0,240380194481615</t>
  </si>
  <si>
    <t>-5,31207798459557-10,4577871453323i</t>
  </si>
  <si>
    <t>5,18858203442976E-003</t>
  </si>
  <si>
    <t>14,6732791115765-0,899311198584415i</t>
  </si>
  <si>
    <t>ECRI seems a long or short term predictor, but not for a useful range.</t>
  </si>
  <si>
    <t>8,45681529770305E-002</t>
  </si>
  <si>
    <t>-13,7704619163829-7,37599003698234i</t>
  </si>
  <si>
    <t>0,436741080626981</t>
  </si>
  <si>
    <t>66,0327303412823-7,49336525654634i</t>
  </si>
  <si>
    <t>Too long</t>
  </si>
  <si>
    <t>0,170592856866982</t>
  </si>
  <si>
    <t>63,7556695040749-175,354331086324i</t>
  </si>
  <si>
    <t>Too short</t>
  </si>
  <si>
    <t>2886,21732060708</t>
  </si>
  <si>
    <t>The x-axis is 1 too high</t>
  </si>
  <si>
    <t>Abs()</t>
  </si>
  <si>
    <t>Inverse Fourier transform of Quotient</t>
  </si>
  <si>
    <t>Quotient</t>
  </si>
  <si>
    <t>Abs(F(Contract) * F*(ECRI))</t>
  </si>
  <si>
    <t>Product F(Contract) and F*(ECRI)</t>
  </si>
  <si>
    <t>Complex conjugate F(ECRI)</t>
  </si>
  <si>
    <t>Fast fourier of ECRI  == F(ECRI)</t>
  </si>
  <si>
    <t>Fast fourier of Contract Logistics</t>
  </si>
  <si>
    <t>ECRI</t>
  </si>
  <si>
    <t>http://en.wikipedia.org/wiki/Phase_correlation</t>
  </si>
  <si>
    <t>For more information: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</si>
</sst>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[$-409]mmm\-yy;@"/>
    <numFmt numFmtId="166" formatCode="_-* #,##0.0_-;\-* #,##0.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0" fillId="0" borderId="1" xfId="0" applyNumberFormat="1" applyBorder="1" applyAlignment="1">
      <alignment horizontal="left"/>
    </xf>
    <xf numFmtId="0" fontId="2" fillId="2" borderId="0" xfId="0" applyFont="1" applyFill="1" applyAlignment="1">
      <alignment vertical="top" wrapText="1"/>
    </xf>
    <xf numFmtId="166" fontId="3" fillId="3" borderId="0" xfId="1" applyNumberFormat="1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166" fontId="3" fillId="5" borderId="0" xfId="1" applyNumberFormat="1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166" fontId="3" fillId="6" borderId="0" xfId="1" applyNumberFormat="1" applyFont="1" applyFill="1" applyAlignment="1">
      <alignment vertical="top" wrapText="1"/>
    </xf>
    <xf numFmtId="0" fontId="3" fillId="6" borderId="0" xfId="0" applyFont="1" applyFill="1" applyAlignment="1">
      <alignment vertical="top" wrapText="1"/>
    </xf>
    <xf numFmtId="166" fontId="3" fillId="7" borderId="0" xfId="1" applyNumberFormat="1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166" fontId="3" fillId="8" borderId="0" xfId="1" applyNumberFormat="1" applyFont="1" applyFill="1" applyAlignment="1">
      <alignment vertical="top" wrapText="1"/>
    </xf>
    <xf numFmtId="0" fontId="3" fillId="8" borderId="0" xfId="0" applyFont="1" applyFill="1" applyAlignment="1">
      <alignment vertical="top" wrapText="1"/>
    </xf>
    <xf numFmtId="166" fontId="3" fillId="9" borderId="0" xfId="1" applyNumberFormat="1" applyFont="1" applyFill="1" applyAlignment="1">
      <alignment vertical="top" wrapText="1"/>
    </xf>
    <xf numFmtId="0" fontId="3" fillId="9" borderId="0" xfId="0" applyFont="1" applyFill="1" applyAlignment="1">
      <alignment vertical="top" wrapText="1"/>
    </xf>
    <xf numFmtId="166" fontId="3" fillId="10" borderId="0" xfId="1" applyNumberFormat="1" applyFont="1" applyFill="1" applyAlignment="1">
      <alignment vertical="top" wrapText="1"/>
    </xf>
    <xf numFmtId="0" fontId="3" fillId="10" borderId="0" xfId="0" applyFont="1" applyFill="1" applyAlignment="1">
      <alignment vertical="top" wrapText="1"/>
    </xf>
    <xf numFmtId="166" fontId="3" fillId="11" borderId="0" xfId="1" applyNumberFormat="1" applyFont="1" applyFill="1" applyAlignment="1">
      <alignment vertical="top" wrapText="1"/>
    </xf>
    <xf numFmtId="0" fontId="3" fillId="11" borderId="0" xfId="0" applyFont="1" applyFill="1" applyAlignment="1">
      <alignment vertical="top" wrapText="1"/>
    </xf>
    <xf numFmtId="166" fontId="3" fillId="12" borderId="0" xfId="1" applyNumberFormat="1" applyFont="1" applyFill="1" applyAlignment="1">
      <alignment vertical="top" wrapText="1"/>
    </xf>
    <xf numFmtId="0" fontId="3" fillId="12" borderId="0" xfId="0" applyFont="1" applyFill="1" applyAlignment="1">
      <alignment vertical="top" wrapText="1"/>
    </xf>
    <xf numFmtId="166" fontId="3" fillId="13" borderId="0" xfId="1" applyNumberFormat="1" applyFont="1" applyFill="1" applyAlignment="1">
      <alignment vertical="top" wrapText="1"/>
    </xf>
    <xf numFmtId="0" fontId="3" fillId="13" borderId="0" xfId="0" applyFont="1" applyFill="1" applyAlignment="1">
      <alignment vertical="top" wrapText="1"/>
    </xf>
    <xf numFmtId="0" fontId="0" fillId="0" borderId="0" xfId="0" applyFill="1" applyBorder="1" applyAlignment="1"/>
    <xf numFmtId="0" fontId="0" fillId="0" borderId="2" xfId="0" applyFill="1" applyBorder="1" applyAlignment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5" fillId="0" borderId="4" xfId="0" applyFont="1" applyFill="1" applyBorder="1" applyAlignment="1">
      <alignment horizontal="centerContinuous"/>
    </xf>
    <xf numFmtId="165" fontId="6" fillId="0" borderId="1" xfId="0" applyNumberFormat="1" applyFont="1" applyBorder="1" applyAlignment="1">
      <alignment horizontal="left"/>
    </xf>
    <xf numFmtId="0" fontId="0" fillId="0" borderId="0" xfId="0" applyAlignment="1">
      <alignment wrapText="1"/>
    </xf>
    <xf numFmtId="0" fontId="5" fillId="0" borderId="4" xfId="0" applyFont="1" applyFill="1" applyBorder="1" applyAlignment="1">
      <alignment horizontal="centerContinuous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Fill="1" applyBorder="1" applyAlignment="1"/>
    <xf numFmtId="0" fontId="9" fillId="0" borderId="0" xfId="0" applyFont="1"/>
    <xf numFmtId="0" fontId="9" fillId="0" borderId="2" xfId="0" applyFont="1" applyFill="1" applyBorder="1" applyAlignment="1"/>
    <xf numFmtId="0" fontId="0" fillId="10" borderId="0" xfId="0" applyFill="1" applyBorder="1" applyAlignment="1">
      <alignment wrapText="1"/>
    </xf>
    <xf numFmtId="0" fontId="0" fillId="10" borderId="2" xfId="0" applyFill="1" applyBorder="1" applyAlignment="1">
      <alignment wrapText="1"/>
    </xf>
    <xf numFmtId="0" fontId="0" fillId="4" borderId="0" xfId="0" applyFill="1"/>
    <xf numFmtId="0" fontId="0" fillId="15" borderId="0" xfId="0" applyFill="1"/>
    <xf numFmtId="0" fontId="0" fillId="14" borderId="5" xfId="0" applyFill="1" applyBorder="1"/>
    <xf numFmtId="0" fontId="0" fillId="14" borderId="3" xfId="0" applyFill="1" applyBorder="1"/>
    <xf numFmtId="0" fontId="0" fillId="14" borderId="6" xfId="0" applyFill="1" applyBorder="1"/>
    <xf numFmtId="0" fontId="4" fillId="0" borderId="0" xfId="0" applyFont="1" applyFill="1" applyBorder="1" applyAlignment="1">
      <alignment wrapText="1"/>
    </xf>
    <xf numFmtId="0" fontId="10" fillId="0" borderId="0" xfId="0" applyFont="1"/>
    <xf numFmtId="165" fontId="0" fillId="0" borderId="0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CC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8.8641294838145188E-2"/>
          <c:y val="5.1400554097404468E-2"/>
          <c:w val="0.69602405949256363"/>
          <c:h val="0.79822506561679785"/>
        </c:manualLayout>
      </c:layout>
      <c:lineChart>
        <c:grouping val="standard"/>
        <c:ser>
          <c:idx val="0"/>
          <c:order val="0"/>
          <c:marker>
            <c:symbol val="none"/>
          </c:marker>
          <c:val>
            <c:numRef>
              <c:f>'2b Phase correlations'!$R$4:$R$35</c:f>
              <c:numCache>
                <c:formatCode>General</c:formatCode>
                <c:ptCount val="32"/>
                <c:pt idx="0">
                  <c:v>0.35228695140722699</c:v>
                </c:pt>
                <c:pt idx="1">
                  <c:v>0.170592856866982</c:v>
                </c:pt>
                <c:pt idx="2">
                  <c:v>0.43674108062698103</c:v>
                </c:pt>
                <c:pt idx="3">
                  <c:v>8.4568152977030506E-2</c:v>
                </c:pt>
                <c:pt idx="4">
                  <c:v>5.18858203442976E-3</c:v>
                </c:pt>
                <c:pt idx="5">
                  <c:v>0.24038019448161499</c:v>
                </c:pt>
                <c:pt idx="6">
                  <c:v>3.5926186576200302E-2</c:v>
                </c:pt>
                <c:pt idx="7">
                  <c:v>3.3737710821551997E-2</c:v>
                </c:pt>
                <c:pt idx="8">
                  <c:v>7.0062892493825094E-2</c:v>
                </c:pt>
                <c:pt idx="9">
                  <c:v>9.3483179103275096E-2</c:v>
                </c:pt>
                <c:pt idx="10">
                  <c:v>0.18332526237732</c:v>
                </c:pt>
                <c:pt idx="11">
                  <c:v>2.3050285246527202E-2</c:v>
                </c:pt>
                <c:pt idx="12">
                  <c:v>9.9410238138265897E-2</c:v>
                </c:pt>
                <c:pt idx="13">
                  <c:v>3.87549885497371E-2</c:v>
                </c:pt>
                <c:pt idx="14">
                  <c:v>6.6489837590897596E-3</c:v>
                </c:pt>
                <c:pt idx="15">
                  <c:v>0.22389891860473701</c:v>
                </c:pt>
                <c:pt idx="16">
                  <c:v>3.9842820755685796E-3</c:v>
                </c:pt>
                <c:pt idx="17">
                  <c:v>0.48076892342340199</c:v>
                </c:pt>
                <c:pt idx="18">
                  <c:v>0.25983290353235899</c:v>
                </c:pt>
                <c:pt idx="19">
                  <c:v>0.18047976430791701</c:v>
                </c:pt>
                <c:pt idx="20">
                  <c:v>0.123022178012882</c:v>
                </c:pt>
                <c:pt idx="21">
                  <c:v>3.9076926415559703E-2</c:v>
                </c:pt>
                <c:pt idx="22">
                  <c:v>0.14570650662839299</c:v>
                </c:pt>
                <c:pt idx="23">
                  <c:v>8.2888837874461694E-3</c:v>
                </c:pt>
                <c:pt idx="24">
                  <c:v>9.3229866565505901E-2</c:v>
                </c:pt>
                <c:pt idx="25">
                  <c:v>0.23091196359446001</c:v>
                </c:pt>
                <c:pt idx="26">
                  <c:v>3.3634261087966202E-2</c:v>
                </c:pt>
                <c:pt idx="27">
                  <c:v>0.114187793381005</c:v>
                </c:pt>
                <c:pt idx="28">
                  <c:v>7.1654748596998594E-2</c:v>
                </c:pt>
                <c:pt idx="29">
                  <c:v>4.8513798219687002E-2</c:v>
                </c:pt>
                <c:pt idx="30">
                  <c:v>0.16247008177473199</c:v>
                </c:pt>
                <c:pt idx="31">
                  <c:v>6.6517755049819898E-3</c:v>
                </c:pt>
              </c:numCache>
            </c:numRef>
          </c:val>
        </c:ser>
        <c:marker val="1"/>
        <c:axId val="285978624"/>
        <c:axId val="285980160"/>
      </c:lineChart>
      <c:catAx>
        <c:axId val="285978624"/>
        <c:scaling>
          <c:orientation val="minMax"/>
        </c:scaling>
        <c:axPos val="b"/>
        <c:tickLblPos val="nextTo"/>
        <c:crossAx val="285980160"/>
        <c:crosses val="autoZero"/>
        <c:auto val="1"/>
        <c:lblAlgn val="ctr"/>
        <c:lblOffset val="100"/>
      </c:catAx>
      <c:valAx>
        <c:axId val="285980160"/>
        <c:scaling>
          <c:orientation val="minMax"/>
        </c:scaling>
        <c:axPos val="l"/>
        <c:majorGridlines/>
        <c:numFmt formatCode="General" sourceLinked="1"/>
        <c:tickLblPos val="nextTo"/>
        <c:crossAx val="2859786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9.8149177431252468E-2"/>
          <c:y val="7.4548682969838756E-2"/>
          <c:w val="0.68194094488188972"/>
          <c:h val="0.79822506561679785"/>
        </c:manualLayout>
      </c:layout>
      <c:lineChart>
        <c:grouping val="standard"/>
        <c:ser>
          <c:idx val="0"/>
          <c:order val="0"/>
          <c:marker>
            <c:symbol val="none"/>
          </c:marker>
          <c:val>
            <c:numRef>
              <c:f>'2b Phase correlations'!$R$38:$R$69</c:f>
              <c:numCache>
                <c:formatCode>General</c:formatCode>
                <c:ptCount val="32"/>
                <c:pt idx="0">
                  <c:v>0.34737674865359802</c:v>
                </c:pt>
                <c:pt idx="1">
                  <c:v>7.3458984785485099E-2</c:v>
                </c:pt>
                <c:pt idx="2">
                  <c:v>0.14671804781916101</c:v>
                </c:pt>
                <c:pt idx="3">
                  <c:v>8.6925107499785506E-2</c:v>
                </c:pt>
                <c:pt idx="4">
                  <c:v>0.420377423813527</c:v>
                </c:pt>
                <c:pt idx="5">
                  <c:v>0.30370303215144001</c:v>
                </c:pt>
                <c:pt idx="6">
                  <c:v>0.175007653268759</c:v>
                </c:pt>
                <c:pt idx="7">
                  <c:v>8.1716305116953394E-2</c:v>
                </c:pt>
                <c:pt idx="8">
                  <c:v>8.5131018887941501E-2</c:v>
                </c:pt>
                <c:pt idx="9">
                  <c:v>5.7003884881812503E-2</c:v>
                </c:pt>
                <c:pt idx="10">
                  <c:v>2.2500865201168101E-2</c:v>
                </c:pt>
                <c:pt idx="11">
                  <c:v>3.4465691461194999E-2</c:v>
                </c:pt>
                <c:pt idx="12">
                  <c:v>0.37860194027718902</c:v>
                </c:pt>
                <c:pt idx="13">
                  <c:v>0.28651835606514697</c:v>
                </c:pt>
                <c:pt idx="14">
                  <c:v>0.124187390709628</c:v>
                </c:pt>
                <c:pt idx="15">
                  <c:v>0.22899504391824299</c:v>
                </c:pt>
                <c:pt idx="16">
                  <c:v>0.13294502995982799</c:v>
                </c:pt>
                <c:pt idx="17">
                  <c:v>0.30846774490983803</c:v>
                </c:pt>
                <c:pt idx="18">
                  <c:v>5.0322253072819297E-2</c:v>
                </c:pt>
                <c:pt idx="19">
                  <c:v>8.1770533081209296E-2</c:v>
                </c:pt>
                <c:pt idx="20">
                  <c:v>0.16632383200312201</c:v>
                </c:pt>
                <c:pt idx="21">
                  <c:v>8.4272184053381896E-2</c:v>
                </c:pt>
                <c:pt idx="22">
                  <c:v>1.3166542973010099E-2</c:v>
                </c:pt>
                <c:pt idx="23">
                  <c:v>0.132899207189424</c:v>
                </c:pt>
                <c:pt idx="24">
                  <c:v>9.88526876650071E-2</c:v>
                </c:pt>
                <c:pt idx="25">
                  <c:v>8.9698343235467798E-2</c:v>
                </c:pt>
                <c:pt idx="26">
                  <c:v>8.0632793537267697E-2</c:v>
                </c:pt>
                <c:pt idx="27">
                  <c:v>4.7306588859479998E-2</c:v>
                </c:pt>
                <c:pt idx="28">
                  <c:v>0.11248697582384599</c:v>
                </c:pt>
                <c:pt idx="29">
                  <c:v>6.9097983685543997E-3</c:v>
                </c:pt>
                <c:pt idx="30">
                  <c:v>8.52356474322674E-2</c:v>
                </c:pt>
                <c:pt idx="31">
                  <c:v>0.109265199690233</c:v>
                </c:pt>
              </c:numCache>
            </c:numRef>
          </c:val>
        </c:ser>
        <c:marker val="1"/>
        <c:axId val="285995776"/>
        <c:axId val="285997312"/>
      </c:lineChart>
      <c:catAx>
        <c:axId val="285995776"/>
        <c:scaling>
          <c:orientation val="minMax"/>
        </c:scaling>
        <c:axPos val="b"/>
        <c:tickLblPos val="nextTo"/>
        <c:crossAx val="285997312"/>
        <c:crosses val="autoZero"/>
        <c:auto val="1"/>
        <c:lblAlgn val="ctr"/>
        <c:lblOffset val="100"/>
      </c:catAx>
      <c:valAx>
        <c:axId val="285997312"/>
        <c:scaling>
          <c:orientation val="minMax"/>
        </c:scaling>
        <c:axPos val="l"/>
        <c:majorGridlines/>
        <c:numFmt formatCode="General" sourceLinked="1"/>
        <c:tickLblPos val="nextTo"/>
        <c:crossAx val="2859957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'2b Phase correlations'!$R$73:$R$104</c:f>
              <c:numCache>
                <c:formatCode>General</c:formatCode>
                <c:ptCount val="32"/>
                <c:pt idx="0">
                  <c:v>0.26399840323274398</c:v>
                </c:pt>
                <c:pt idx="1">
                  <c:v>5.0286773048859798E-2</c:v>
                </c:pt>
                <c:pt idx="2">
                  <c:v>9.2652980140982499E-2</c:v>
                </c:pt>
                <c:pt idx="3">
                  <c:v>0.11643516035313101</c:v>
                </c:pt>
                <c:pt idx="4">
                  <c:v>0.13808438307639201</c:v>
                </c:pt>
                <c:pt idx="5">
                  <c:v>5.6861753467481603E-2</c:v>
                </c:pt>
                <c:pt idx="6">
                  <c:v>0.18746830377110099</c:v>
                </c:pt>
                <c:pt idx="7">
                  <c:v>0.106378046516207</c:v>
                </c:pt>
                <c:pt idx="8">
                  <c:v>0.100718286059121</c:v>
                </c:pt>
                <c:pt idx="9">
                  <c:v>0.13091868467019399</c:v>
                </c:pt>
                <c:pt idx="10">
                  <c:v>0.15672752509108301</c:v>
                </c:pt>
                <c:pt idx="11">
                  <c:v>0.15631500038927801</c:v>
                </c:pt>
                <c:pt idx="12">
                  <c:v>0.26546956640095298</c:v>
                </c:pt>
                <c:pt idx="13">
                  <c:v>0.126075312475843</c:v>
                </c:pt>
                <c:pt idx="14">
                  <c:v>6.7248169829769694E-2</c:v>
                </c:pt>
                <c:pt idx="15">
                  <c:v>0.40097624119505898</c:v>
                </c:pt>
                <c:pt idx="16">
                  <c:v>0.140797123290402</c:v>
                </c:pt>
                <c:pt idx="17">
                  <c:v>0.38832848976736001</c:v>
                </c:pt>
                <c:pt idx="18">
                  <c:v>0.123641519714347</c:v>
                </c:pt>
                <c:pt idx="19">
                  <c:v>0.22804455326314299</c:v>
                </c:pt>
                <c:pt idx="20">
                  <c:v>0.31622677597068199</c:v>
                </c:pt>
                <c:pt idx="21">
                  <c:v>9.1908950313695698E-2</c:v>
                </c:pt>
                <c:pt idx="22">
                  <c:v>2.15868201997629E-2</c:v>
                </c:pt>
                <c:pt idx="23">
                  <c:v>1.34869369532732E-2</c:v>
                </c:pt>
                <c:pt idx="24">
                  <c:v>0.131157143851584</c:v>
                </c:pt>
                <c:pt idx="25">
                  <c:v>9.3571025568755295E-2</c:v>
                </c:pt>
                <c:pt idx="26">
                  <c:v>0.113415565957973</c:v>
                </c:pt>
                <c:pt idx="27">
                  <c:v>0.18356151198081699</c:v>
                </c:pt>
                <c:pt idx="28">
                  <c:v>1.27524196566903E-2</c:v>
                </c:pt>
                <c:pt idx="29">
                  <c:v>0.170823175654367</c:v>
                </c:pt>
                <c:pt idx="30">
                  <c:v>0.23288427061792399</c:v>
                </c:pt>
                <c:pt idx="31">
                  <c:v>7.6257584995790495E-2</c:v>
                </c:pt>
              </c:numCache>
            </c:numRef>
          </c:val>
        </c:ser>
        <c:marker val="1"/>
        <c:axId val="286029312"/>
        <c:axId val="286030848"/>
      </c:lineChart>
      <c:catAx>
        <c:axId val="286029312"/>
        <c:scaling>
          <c:orientation val="minMax"/>
        </c:scaling>
        <c:axPos val="b"/>
        <c:tickLblPos val="nextTo"/>
        <c:crossAx val="286030848"/>
        <c:crosses val="autoZero"/>
        <c:auto val="1"/>
        <c:lblAlgn val="ctr"/>
        <c:lblOffset val="100"/>
      </c:catAx>
      <c:valAx>
        <c:axId val="286030848"/>
        <c:scaling>
          <c:orientation val="minMax"/>
        </c:scaling>
        <c:axPos val="l"/>
        <c:majorGridlines/>
        <c:numFmt formatCode="General" sourceLinked="1"/>
        <c:tickLblPos val="nextTo"/>
        <c:crossAx val="2860293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'2b Phase correlations'!$R$107:$R$138</c:f>
              <c:numCache>
                <c:formatCode>General</c:formatCode>
                <c:ptCount val="32"/>
                <c:pt idx="0">
                  <c:v>0.10737814202043899</c:v>
                </c:pt>
                <c:pt idx="1">
                  <c:v>0.16882050116848801</c:v>
                </c:pt>
                <c:pt idx="2">
                  <c:v>0.25694887255536097</c:v>
                </c:pt>
                <c:pt idx="3">
                  <c:v>3.6306056260675297E-2</c:v>
                </c:pt>
                <c:pt idx="4">
                  <c:v>0.27662405708668902</c:v>
                </c:pt>
                <c:pt idx="5">
                  <c:v>0.18405089634604199</c:v>
                </c:pt>
                <c:pt idx="6">
                  <c:v>8.01778886948942E-2</c:v>
                </c:pt>
                <c:pt idx="7">
                  <c:v>3.9979386211801103E-2</c:v>
                </c:pt>
                <c:pt idx="8">
                  <c:v>0.13857262781634999</c:v>
                </c:pt>
                <c:pt idx="9">
                  <c:v>0.16179597071917601</c:v>
                </c:pt>
                <c:pt idx="10">
                  <c:v>0.27732780440053101</c:v>
                </c:pt>
                <c:pt idx="11">
                  <c:v>9.6298102593253193E-2</c:v>
                </c:pt>
                <c:pt idx="12">
                  <c:v>0.41482234586563399</c:v>
                </c:pt>
                <c:pt idx="13">
                  <c:v>1.8854872988440501E-2</c:v>
                </c:pt>
                <c:pt idx="14">
                  <c:v>0.16553661750957399</c:v>
                </c:pt>
                <c:pt idx="15">
                  <c:v>0.13841227970647199</c:v>
                </c:pt>
                <c:pt idx="16">
                  <c:v>7.16543400123998E-2</c:v>
                </c:pt>
                <c:pt idx="17">
                  <c:v>6.3205381905087593E-2</c:v>
                </c:pt>
                <c:pt idx="18">
                  <c:v>4.9634910602683102E-2</c:v>
                </c:pt>
                <c:pt idx="19">
                  <c:v>0.166320956176327</c:v>
                </c:pt>
                <c:pt idx="20">
                  <c:v>0.203695814543632</c:v>
                </c:pt>
                <c:pt idx="21">
                  <c:v>1.1378289869923701E-2</c:v>
                </c:pt>
                <c:pt idx="22">
                  <c:v>7.3207769968067996E-3</c:v>
                </c:pt>
                <c:pt idx="23">
                  <c:v>0.139526047334708</c:v>
                </c:pt>
                <c:pt idx="24">
                  <c:v>0.13177588698867401</c:v>
                </c:pt>
                <c:pt idx="25">
                  <c:v>0.19420832607768401</c:v>
                </c:pt>
                <c:pt idx="26">
                  <c:v>0.114556424139201</c:v>
                </c:pt>
                <c:pt idx="27">
                  <c:v>0.214653272123178</c:v>
                </c:pt>
                <c:pt idx="28">
                  <c:v>3.1182250774844E-2</c:v>
                </c:pt>
                <c:pt idx="29">
                  <c:v>0.26754369794622201</c:v>
                </c:pt>
                <c:pt idx="30">
                  <c:v>0.104239189258863</c:v>
                </c:pt>
                <c:pt idx="31">
                  <c:v>0.30708576943620902</c:v>
                </c:pt>
              </c:numCache>
            </c:numRef>
          </c:val>
        </c:ser>
        <c:marker val="1"/>
        <c:axId val="286071040"/>
        <c:axId val="286097408"/>
      </c:lineChart>
      <c:catAx>
        <c:axId val="286071040"/>
        <c:scaling>
          <c:orientation val="minMax"/>
        </c:scaling>
        <c:axPos val="b"/>
        <c:tickLblPos val="nextTo"/>
        <c:crossAx val="286097408"/>
        <c:crosses val="autoZero"/>
        <c:auto val="1"/>
        <c:lblAlgn val="ctr"/>
        <c:lblOffset val="100"/>
      </c:catAx>
      <c:valAx>
        <c:axId val="286097408"/>
        <c:scaling>
          <c:orientation val="minMax"/>
        </c:scaling>
        <c:axPos val="l"/>
        <c:majorGridlines/>
        <c:numFmt formatCode="General" sourceLinked="1"/>
        <c:tickLblPos val="nextTo"/>
        <c:crossAx val="2860710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'2b Phase correlations'!$R$141:$R$172</c:f>
              <c:numCache>
                <c:formatCode>General</c:formatCode>
                <c:ptCount val="32"/>
                <c:pt idx="0">
                  <c:v>0.19033661925679801</c:v>
                </c:pt>
                <c:pt idx="1">
                  <c:v>0.156935199140883</c:v>
                </c:pt>
                <c:pt idx="2">
                  <c:v>0.46065679935230702</c:v>
                </c:pt>
                <c:pt idx="3">
                  <c:v>3.1850846868531103E-2</c:v>
                </c:pt>
                <c:pt idx="4">
                  <c:v>0.27631111531429903</c:v>
                </c:pt>
                <c:pt idx="5">
                  <c:v>6.6962466754780001E-2</c:v>
                </c:pt>
                <c:pt idx="6">
                  <c:v>0.263959217126224</c:v>
                </c:pt>
                <c:pt idx="7">
                  <c:v>4.9461006899328197E-2</c:v>
                </c:pt>
                <c:pt idx="8">
                  <c:v>5.3422604022842898E-3</c:v>
                </c:pt>
                <c:pt idx="9">
                  <c:v>0.17756098818843499</c:v>
                </c:pt>
                <c:pt idx="10">
                  <c:v>1.2556283830290499E-2</c:v>
                </c:pt>
                <c:pt idx="11">
                  <c:v>0.100306861050522</c:v>
                </c:pt>
                <c:pt idx="12">
                  <c:v>3.7237067991216198E-2</c:v>
                </c:pt>
                <c:pt idx="13">
                  <c:v>0.10898951729605</c:v>
                </c:pt>
                <c:pt idx="14">
                  <c:v>0.18432776220553701</c:v>
                </c:pt>
                <c:pt idx="15">
                  <c:v>0.206491596900617</c:v>
                </c:pt>
                <c:pt idx="16">
                  <c:v>0.10285167503409599</c:v>
                </c:pt>
                <c:pt idx="17">
                  <c:v>0.24257809481921999</c:v>
                </c:pt>
                <c:pt idx="18">
                  <c:v>0.11144972286266699</c:v>
                </c:pt>
                <c:pt idx="19">
                  <c:v>0.40720052100732801</c:v>
                </c:pt>
                <c:pt idx="20">
                  <c:v>0.13015070688807601</c:v>
                </c:pt>
                <c:pt idx="21">
                  <c:v>3.0847396637736099E-2</c:v>
                </c:pt>
                <c:pt idx="22">
                  <c:v>4.22483434642398E-2</c:v>
                </c:pt>
                <c:pt idx="23">
                  <c:v>0.10751213864065801</c:v>
                </c:pt>
                <c:pt idx="24">
                  <c:v>7.4066012394846406E-2</c:v>
                </c:pt>
                <c:pt idx="25">
                  <c:v>0.27405849364072299</c:v>
                </c:pt>
                <c:pt idx="26">
                  <c:v>0.17325376123317901</c:v>
                </c:pt>
                <c:pt idx="27">
                  <c:v>3.2708888121462297E-2</c:v>
                </c:pt>
                <c:pt idx="28">
                  <c:v>4.9400235608704497E-2</c:v>
                </c:pt>
                <c:pt idx="29">
                  <c:v>8.0197215803831101E-2</c:v>
                </c:pt>
                <c:pt idx="30">
                  <c:v>0.18406005680408399</c:v>
                </c:pt>
                <c:pt idx="31">
                  <c:v>8.9409135083571706E-2</c:v>
                </c:pt>
              </c:numCache>
            </c:numRef>
          </c:val>
        </c:ser>
        <c:marker val="1"/>
        <c:axId val="286104576"/>
        <c:axId val="286114560"/>
      </c:lineChart>
      <c:catAx>
        <c:axId val="286104576"/>
        <c:scaling>
          <c:orientation val="minMax"/>
        </c:scaling>
        <c:axPos val="b"/>
        <c:tickLblPos val="nextTo"/>
        <c:crossAx val="286114560"/>
        <c:crosses val="autoZero"/>
        <c:auto val="1"/>
        <c:lblAlgn val="ctr"/>
        <c:lblOffset val="100"/>
      </c:catAx>
      <c:valAx>
        <c:axId val="286114560"/>
        <c:scaling>
          <c:orientation val="minMax"/>
        </c:scaling>
        <c:axPos val="l"/>
        <c:majorGridlines/>
        <c:numFmt formatCode="General" sourceLinked="1"/>
        <c:tickLblPos val="nextTo"/>
        <c:crossAx val="2861045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9.1613298337707788E-2"/>
          <c:y val="7.4548702245552642E-2"/>
          <c:w val="0.68194094488188972"/>
          <c:h val="0.79822506561679785"/>
        </c:manualLayout>
      </c:layout>
      <c:lineChart>
        <c:grouping val="standard"/>
        <c:ser>
          <c:idx val="0"/>
          <c:order val="0"/>
          <c:marker>
            <c:symbol val="none"/>
          </c:marker>
          <c:val>
            <c:numRef>
              <c:f>'2b Phase correlations'!$R$175:$R$206</c:f>
              <c:numCache>
                <c:formatCode>General</c:formatCode>
                <c:ptCount val="32"/>
                <c:pt idx="0">
                  <c:v>0.38367697904090797</c:v>
                </c:pt>
                <c:pt idx="1">
                  <c:v>0.135989412760911</c:v>
                </c:pt>
                <c:pt idx="2">
                  <c:v>0.25010479754665699</c:v>
                </c:pt>
                <c:pt idx="3">
                  <c:v>6.9085318915211302E-2</c:v>
                </c:pt>
                <c:pt idx="4">
                  <c:v>0.22754501844737901</c:v>
                </c:pt>
                <c:pt idx="5">
                  <c:v>0.25057311906504098</c:v>
                </c:pt>
                <c:pt idx="6">
                  <c:v>0.24432872443702</c:v>
                </c:pt>
                <c:pt idx="7">
                  <c:v>3.44512061841476E-4</c:v>
                </c:pt>
                <c:pt idx="8">
                  <c:v>6.6906865759945103E-2</c:v>
                </c:pt>
                <c:pt idx="9">
                  <c:v>0.21019788771460099</c:v>
                </c:pt>
                <c:pt idx="10">
                  <c:v>0.22091529576914401</c:v>
                </c:pt>
                <c:pt idx="11">
                  <c:v>8.3384771246138703E-2</c:v>
                </c:pt>
                <c:pt idx="12">
                  <c:v>0.34687331295992002</c:v>
                </c:pt>
                <c:pt idx="13">
                  <c:v>0.29654536744228799</c:v>
                </c:pt>
                <c:pt idx="14">
                  <c:v>0.127837410231459</c:v>
                </c:pt>
                <c:pt idx="15">
                  <c:v>6.3308845937629796E-2</c:v>
                </c:pt>
                <c:pt idx="16">
                  <c:v>6.3842198167770106E-2</c:v>
                </c:pt>
                <c:pt idx="17">
                  <c:v>0.201537848467744</c:v>
                </c:pt>
                <c:pt idx="18">
                  <c:v>0.10698439807685201</c:v>
                </c:pt>
                <c:pt idx="19">
                  <c:v>8.1144653355955804E-2</c:v>
                </c:pt>
                <c:pt idx="20">
                  <c:v>0.18591353740137601</c:v>
                </c:pt>
                <c:pt idx="21">
                  <c:v>8.2756854914538602E-2</c:v>
                </c:pt>
                <c:pt idx="22">
                  <c:v>9.2451496546193893E-3</c:v>
                </c:pt>
                <c:pt idx="23">
                  <c:v>4.5954234692187398E-3</c:v>
                </c:pt>
                <c:pt idx="24">
                  <c:v>0.139400498465128</c:v>
                </c:pt>
                <c:pt idx="25">
                  <c:v>0.101446176684563</c:v>
                </c:pt>
                <c:pt idx="26">
                  <c:v>0.16040572112427101</c:v>
                </c:pt>
                <c:pt idx="27">
                  <c:v>0.213793468802815</c:v>
                </c:pt>
                <c:pt idx="28">
                  <c:v>0.15961172627562201</c:v>
                </c:pt>
                <c:pt idx="29">
                  <c:v>4.5619285089552201E-2</c:v>
                </c:pt>
                <c:pt idx="30">
                  <c:v>0.139440513168818</c:v>
                </c:pt>
                <c:pt idx="31">
                  <c:v>8.5333105653022406E-2</c:v>
                </c:pt>
              </c:numCache>
            </c:numRef>
          </c:val>
        </c:ser>
        <c:marker val="1"/>
        <c:axId val="286130176"/>
        <c:axId val="286131712"/>
      </c:lineChart>
      <c:catAx>
        <c:axId val="286130176"/>
        <c:scaling>
          <c:orientation val="minMax"/>
        </c:scaling>
        <c:axPos val="b"/>
        <c:tickLblPos val="nextTo"/>
        <c:crossAx val="286131712"/>
        <c:crosses val="autoZero"/>
        <c:auto val="1"/>
        <c:lblAlgn val="ctr"/>
        <c:lblOffset val="100"/>
      </c:catAx>
      <c:valAx>
        <c:axId val="286131712"/>
        <c:scaling>
          <c:orientation val="minMax"/>
        </c:scaling>
        <c:axPos val="l"/>
        <c:majorGridlines/>
        <c:numFmt formatCode="General" sourceLinked="1"/>
        <c:tickLblPos val="nextTo"/>
        <c:crossAx val="2861301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Purchasing managers index Europe-12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'3 Data to create model'!$C$2:$C$23</c:f>
              <c:numCache>
                <c:formatCode>General</c:formatCode>
                <c:ptCount val="2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99.48096885813149</c:v>
                </c:pt>
                <c:pt idx="7">
                  <c:v>99.307958477508649</c:v>
                </c:pt>
                <c:pt idx="8">
                  <c:v>94.636678200692046</c:v>
                </c:pt>
                <c:pt idx="9">
                  <c:v>94.290657439446363</c:v>
                </c:pt>
                <c:pt idx="10">
                  <c:v>93.598615916955026</c:v>
                </c:pt>
                <c:pt idx="11">
                  <c:v>92.214532871972338</c:v>
                </c:pt>
                <c:pt idx="12">
                  <c:v>89.61937716262976</c:v>
                </c:pt>
                <c:pt idx="13">
                  <c:v>91.349480968858131</c:v>
                </c:pt>
                <c:pt idx="14">
                  <c:v>89.61937716262976</c:v>
                </c:pt>
                <c:pt idx="15">
                  <c:v>89.792387543252602</c:v>
                </c:pt>
                <c:pt idx="16">
                  <c:v>88.408304498269914</c:v>
                </c:pt>
                <c:pt idx="17">
                  <c:v>85.640138408304495</c:v>
                </c:pt>
                <c:pt idx="18">
                  <c:v>82.698961937716263</c:v>
                </c:pt>
                <c:pt idx="19">
                  <c:v>83.391003460207628</c:v>
                </c:pt>
                <c:pt idx="20">
                  <c:v>81.141868512110733</c:v>
                </c:pt>
                <c:pt idx="21">
                  <c:v>75.43252595155711</c:v>
                </c:pt>
              </c:numCache>
            </c:numRef>
          </c:xVal>
          <c:yVal>
            <c:numRef>
              <c:f>'4 Regression on all vars'!$C$30:$C$51</c:f>
              <c:numCache>
                <c:formatCode>General</c:formatCode>
                <c:ptCount val="22"/>
                <c:pt idx="0">
                  <c:v>0.89361310950826578</c:v>
                </c:pt>
                <c:pt idx="1">
                  <c:v>2.7537524323034148</c:v>
                </c:pt>
                <c:pt idx="2">
                  <c:v>-0.56649993881416094</c:v>
                </c:pt>
                <c:pt idx="3">
                  <c:v>1.3747361930532378</c:v>
                </c:pt>
                <c:pt idx="4">
                  <c:v>-0.98398323196030901</c:v>
                </c:pt>
                <c:pt idx="5">
                  <c:v>1.0747023641923761</c:v>
                </c:pt>
                <c:pt idx="6">
                  <c:v>3.1223304972897381E-2</c:v>
                </c:pt>
                <c:pt idx="7">
                  <c:v>-3.3469326998856843</c:v>
                </c:pt>
                <c:pt idx="8">
                  <c:v>2.4371132857753679</c:v>
                </c:pt>
                <c:pt idx="9">
                  <c:v>0.27994859817322038</c:v>
                </c:pt>
                <c:pt idx="10">
                  <c:v>-1.4367982830020907</c:v>
                </c:pt>
                <c:pt idx="11">
                  <c:v>-0.63668083412636634</c:v>
                </c:pt>
                <c:pt idx="12">
                  <c:v>-2.5211145664989658</c:v>
                </c:pt>
                <c:pt idx="13">
                  <c:v>-4.4566817160779806</c:v>
                </c:pt>
                <c:pt idx="14">
                  <c:v>3.0601075412550927</c:v>
                </c:pt>
                <c:pt idx="15">
                  <c:v>0.31775406985177312</c:v>
                </c:pt>
                <c:pt idx="16">
                  <c:v>1.6000486665558782</c:v>
                </c:pt>
                <c:pt idx="17">
                  <c:v>-0.40102892219722719</c:v>
                </c:pt>
                <c:pt idx="18">
                  <c:v>1.6424738258298959</c:v>
                </c:pt>
                <c:pt idx="19">
                  <c:v>-0.63276239879324692</c:v>
                </c:pt>
                <c:pt idx="20">
                  <c:v>-2.2190629603226455</c:v>
                </c:pt>
                <c:pt idx="21">
                  <c:v>1.736072160206632</c:v>
                </c:pt>
              </c:numCache>
            </c:numRef>
          </c:yVal>
        </c:ser>
        <c:axId val="142699904"/>
        <c:axId val="142697984"/>
      </c:scatterChart>
      <c:valAx>
        <c:axId val="142699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Purchasing managers index Europe-12</a:t>
                </a:r>
              </a:p>
            </c:rich>
          </c:tx>
          <c:layout/>
        </c:title>
        <c:numFmt formatCode="General" sourceLinked="1"/>
        <c:tickLblPos val="nextTo"/>
        <c:crossAx val="142697984"/>
        <c:crosses val="autoZero"/>
        <c:crossBetween val="midCat"/>
      </c:valAx>
      <c:valAx>
        <c:axId val="14269798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142699904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Economic sentiment (Europe) -12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'3 Data to create model'!$D$2:$D$23</c:f>
              <c:numCache>
                <c:formatCode>General</c:formatCode>
                <c:ptCount val="22"/>
                <c:pt idx="0">
                  <c:v>100</c:v>
                </c:pt>
                <c:pt idx="1">
                  <c:v>101.18074477747503</c:v>
                </c:pt>
                <c:pt idx="2">
                  <c:v>102.72479564032697</c:v>
                </c:pt>
                <c:pt idx="3">
                  <c:v>102.45231607629428</c:v>
                </c:pt>
                <c:pt idx="4">
                  <c:v>103.81471389645777</c:v>
                </c:pt>
                <c:pt idx="5">
                  <c:v>103.81471389645777</c:v>
                </c:pt>
                <c:pt idx="6">
                  <c:v>102.27066303360581</c:v>
                </c:pt>
                <c:pt idx="7">
                  <c:v>102.17983651226159</c:v>
                </c:pt>
                <c:pt idx="8">
                  <c:v>100.18165304268847</c:v>
                </c:pt>
                <c:pt idx="9">
                  <c:v>99.182561307901921</c:v>
                </c:pt>
                <c:pt idx="10">
                  <c:v>97.456857402361493</c:v>
                </c:pt>
                <c:pt idx="11">
                  <c:v>96.639418710263399</c:v>
                </c:pt>
                <c:pt idx="12">
                  <c:v>94.641235240690293</c:v>
                </c:pt>
                <c:pt idx="13">
                  <c:v>92.098092643051771</c:v>
                </c:pt>
                <c:pt idx="14">
                  <c:v>93.46049046321528</c:v>
                </c:pt>
                <c:pt idx="15">
                  <c:v>90.099909173478665</c:v>
                </c:pt>
                <c:pt idx="16">
                  <c:v>89.373297002724811</c:v>
                </c:pt>
                <c:pt idx="17">
                  <c:v>87.19346049046321</c:v>
                </c:pt>
                <c:pt idx="18">
                  <c:v>82.288828337874648</c:v>
                </c:pt>
                <c:pt idx="19">
                  <c:v>80.472297910990008</c:v>
                </c:pt>
                <c:pt idx="20">
                  <c:v>78.928247048138061</c:v>
                </c:pt>
                <c:pt idx="21">
                  <c:v>72.388737511353312</c:v>
                </c:pt>
              </c:numCache>
            </c:numRef>
          </c:xVal>
          <c:yVal>
            <c:numRef>
              <c:f>'4 Regression on all vars'!$C$30:$C$51</c:f>
              <c:numCache>
                <c:formatCode>General</c:formatCode>
                <c:ptCount val="22"/>
                <c:pt idx="0">
                  <c:v>0.89361310950826578</c:v>
                </c:pt>
                <c:pt idx="1">
                  <c:v>2.7537524323034148</c:v>
                </c:pt>
                <c:pt idx="2">
                  <c:v>-0.56649993881416094</c:v>
                </c:pt>
                <c:pt idx="3">
                  <c:v>1.3747361930532378</c:v>
                </c:pt>
                <c:pt idx="4">
                  <c:v>-0.98398323196030901</c:v>
                </c:pt>
                <c:pt idx="5">
                  <c:v>1.0747023641923761</c:v>
                </c:pt>
                <c:pt idx="6">
                  <c:v>3.1223304972897381E-2</c:v>
                </c:pt>
                <c:pt idx="7">
                  <c:v>-3.3469326998856843</c:v>
                </c:pt>
                <c:pt idx="8">
                  <c:v>2.4371132857753679</c:v>
                </c:pt>
                <c:pt idx="9">
                  <c:v>0.27994859817322038</c:v>
                </c:pt>
                <c:pt idx="10">
                  <c:v>-1.4367982830020907</c:v>
                </c:pt>
                <c:pt idx="11">
                  <c:v>-0.63668083412636634</c:v>
                </c:pt>
                <c:pt idx="12">
                  <c:v>-2.5211145664989658</c:v>
                </c:pt>
                <c:pt idx="13">
                  <c:v>-4.4566817160779806</c:v>
                </c:pt>
                <c:pt idx="14">
                  <c:v>3.0601075412550927</c:v>
                </c:pt>
                <c:pt idx="15">
                  <c:v>0.31775406985177312</c:v>
                </c:pt>
                <c:pt idx="16">
                  <c:v>1.6000486665558782</c:v>
                </c:pt>
                <c:pt idx="17">
                  <c:v>-0.40102892219722719</c:v>
                </c:pt>
                <c:pt idx="18">
                  <c:v>1.6424738258298959</c:v>
                </c:pt>
                <c:pt idx="19">
                  <c:v>-0.63276239879324692</c:v>
                </c:pt>
                <c:pt idx="20">
                  <c:v>-2.2190629603226455</c:v>
                </c:pt>
                <c:pt idx="21">
                  <c:v>1.736072160206632</c:v>
                </c:pt>
              </c:numCache>
            </c:numRef>
          </c:yVal>
        </c:ser>
        <c:axId val="153309952"/>
        <c:axId val="153142784"/>
      </c:scatterChart>
      <c:valAx>
        <c:axId val="15330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Economic sentiment (Europe) -12</a:t>
                </a:r>
              </a:p>
            </c:rich>
          </c:tx>
          <c:layout/>
        </c:title>
        <c:numFmt formatCode="General" sourceLinked="1"/>
        <c:tickLblPos val="nextTo"/>
        <c:crossAx val="153142784"/>
        <c:crosses val="autoZero"/>
        <c:crossBetween val="midCat"/>
      </c:valAx>
      <c:valAx>
        <c:axId val="15314278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153309952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Semicon index -12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'3 Data to create model'!$E$2:$E$23</c:f>
              <c:numCache>
                <c:formatCode>General</c:formatCode>
                <c:ptCount val="22"/>
                <c:pt idx="0">
                  <c:v>100</c:v>
                </c:pt>
                <c:pt idx="1">
                  <c:v>99.460284694448035</c:v>
                </c:pt>
                <c:pt idx="2">
                  <c:v>100.98266890293726</c:v>
                </c:pt>
                <c:pt idx="3">
                  <c:v>100.0838601470778</c:v>
                </c:pt>
                <c:pt idx="4">
                  <c:v>106.25080634756804</c:v>
                </c:pt>
                <c:pt idx="5">
                  <c:v>105.35844837225305</c:v>
                </c:pt>
                <c:pt idx="6">
                  <c:v>108.67629983227971</c:v>
                </c:pt>
                <c:pt idx="7">
                  <c:v>107.71083301079432</c:v>
                </c:pt>
                <c:pt idx="8">
                  <c:v>109.31707736636133</c:v>
                </c:pt>
                <c:pt idx="9">
                  <c:v>108.80746570335009</c:v>
                </c:pt>
                <c:pt idx="10">
                  <c:v>97.875542940695823</c:v>
                </c:pt>
                <c:pt idx="11">
                  <c:v>89.231497011138345</c:v>
                </c:pt>
                <c:pt idx="12">
                  <c:v>85.307272179933776</c:v>
                </c:pt>
                <c:pt idx="13">
                  <c:v>81.651829871414449</c:v>
                </c:pt>
                <c:pt idx="14">
                  <c:v>74.291489270201694</c:v>
                </c:pt>
                <c:pt idx="15">
                  <c:v>77.078226465402309</c:v>
                </c:pt>
                <c:pt idx="16">
                  <c:v>86.07276480454135</c:v>
                </c:pt>
                <c:pt idx="17">
                  <c:v>88.012299488238071</c:v>
                </c:pt>
                <c:pt idx="18">
                  <c:v>76.981464757235614</c:v>
                </c:pt>
                <c:pt idx="19">
                  <c:v>72.719649077538378</c:v>
                </c:pt>
                <c:pt idx="20">
                  <c:v>71.235969552315836</c:v>
                </c:pt>
                <c:pt idx="21">
                  <c:v>62.045757536661938</c:v>
                </c:pt>
              </c:numCache>
            </c:numRef>
          </c:xVal>
          <c:yVal>
            <c:numRef>
              <c:f>'4 Regression on all vars'!$C$30:$C$51</c:f>
              <c:numCache>
                <c:formatCode>General</c:formatCode>
                <c:ptCount val="22"/>
                <c:pt idx="0">
                  <c:v>0.89361310950826578</c:v>
                </c:pt>
                <c:pt idx="1">
                  <c:v>2.7537524323034148</c:v>
                </c:pt>
                <c:pt idx="2">
                  <c:v>-0.56649993881416094</c:v>
                </c:pt>
                <c:pt idx="3">
                  <c:v>1.3747361930532378</c:v>
                </c:pt>
                <c:pt idx="4">
                  <c:v>-0.98398323196030901</c:v>
                </c:pt>
                <c:pt idx="5">
                  <c:v>1.0747023641923761</c:v>
                </c:pt>
                <c:pt idx="6">
                  <c:v>3.1223304972897381E-2</c:v>
                </c:pt>
                <c:pt idx="7">
                  <c:v>-3.3469326998856843</c:v>
                </c:pt>
                <c:pt idx="8">
                  <c:v>2.4371132857753679</c:v>
                </c:pt>
                <c:pt idx="9">
                  <c:v>0.27994859817322038</c:v>
                </c:pt>
                <c:pt idx="10">
                  <c:v>-1.4367982830020907</c:v>
                </c:pt>
                <c:pt idx="11">
                  <c:v>-0.63668083412636634</c:v>
                </c:pt>
                <c:pt idx="12">
                  <c:v>-2.5211145664989658</c:v>
                </c:pt>
                <c:pt idx="13">
                  <c:v>-4.4566817160779806</c:v>
                </c:pt>
                <c:pt idx="14">
                  <c:v>3.0601075412550927</c:v>
                </c:pt>
                <c:pt idx="15">
                  <c:v>0.31775406985177312</c:v>
                </c:pt>
                <c:pt idx="16">
                  <c:v>1.6000486665558782</c:v>
                </c:pt>
                <c:pt idx="17">
                  <c:v>-0.40102892219722719</c:v>
                </c:pt>
                <c:pt idx="18">
                  <c:v>1.6424738258298959</c:v>
                </c:pt>
                <c:pt idx="19">
                  <c:v>-0.63276239879324692</c:v>
                </c:pt>
                <c:pt idx="20">
                  <c:v>-2.2190629603226455</c:v>
                </c:pt>
                <c:pt idx="21">
                  <c:v>1.736072160206632</c:v>
                </c:pt>
              </c:numCache>
            </c:numRef>
          </c:yVal>
        </c:ser>
        <c:axId val="154053632"/>
        <c:axId val="154036864"/>
      </c:scatterChart>
      <c:valAx>
        <c:axId val="154053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Semicon index -12</a:t>
                </a:r>
              </a:p>
            </c:rich>
          </c:tx>
          <c:layout/>
        </c:title>
        <c:numFmt formatCode="General" sourceLinked="1"/>
        <c:tickLblPos val="nextTo"/>
        <c:crossAx val="154036864"/>
        <c:crosses val="autoZero"/>
        <c:crossBetween val="midCat"/>
      </c:valAx>
      <c:valAx>
        <c:axId val="15403686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154053632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Baltic index-12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'3 Data to create model'!$F$2:$F$23</c:f>
              <c:numCache>
                <c:formatCode>General</c:formatCode>
                <c:ptCount val="22"/>
                <c:pt idx="0">
                  <c:v>100</c:v>
                </c:pt>
                <c:pt idx="1">
                  <c:v>114.19767717468594</c:v>
                </c:pt>
                <c:pt idx="2">
                  <c:v>127.70798767480444</c:v>
                </c:pt>
                <c:pt idx="3">
                  <c:v>148.25788101445841</c:v>
                </c:pt>
                <c:pt idx="4">
                  <c:v>141.81085565299833</c:v>
                </c:pt>
                <c:pt idx="5">
                  <c:v>148.80303389428775</c:v>
                </c:pt>
                <c:pt idx="6">
                  <c:v>165.7501777672434</c:v>
                </c:pt>
                <c:pt idx="7">
                  <c:v>182.55510784546101</c:v>
                </c:pt>
                <c:pt idx="8">
                  <c:v>226.0488267361934</c:v>
                </c:pt>
                <c:pt idx="9">
                  <c:v>250.794027020621</c:v>
                </c:pt>
                <c:pt idx="10">
                  <c:v>242.00047404598246</c:v>
                </c:pt>
                <c:pt idx="11">
                  <c:v>216.71012088172552</c:v>
                </c:pt>
                <c:pt idx="12">
                  <c:v>145.60322351268073</c:v>
                </c:pt>
                <c:pt idx="13">
                  <c:v>180.44560322351268</c:v>
                </c:pt>
                <c:pt idx="14">
                  <c:v>187.01114008058781</c:v>
                </c:pt>
                <c:pt idx="15">
                  <c:v>223.72600142213795</c:v>
                </c:pt>
                <c:pt idx="16">
                  <c:v>271.15430196729085</c:v>
                </c:pt>
                <c:pt idx="17">
                  <c:v>222.30386347475704</c:v>
                </c:pt>
                <c:pt idx="18">
                  <c:v>196.25503673856363</c:v>
                </c:pt>
                <c:pt idx="19">
                  <c:v>158.59208343209292</c:v>
                </c:pt>
                <c:pt idx="20">
                  <c:v>71.699454847120165</c:v>
                </c:pt>
                <c:pt idx="21">
                  <c:v>20.170656553685706</c:v>
                </c:pt>
              </c:numCache>
            </c:numRef>
          </c:xVal>
          <c:yVal>
            <c:numRef>
              <c:f>'4 Regression on all vars'!$C$30:$C$51</c:f>
              <c:numCache>
                <c:formatCode>General</c:formatCode>
                <c:ptCount val="22"/>
                <c:pt idx="0">
                  <c:v>0.89361310950826578</c:v>
                </c:pt>
                <c:pt idx="1">
                  <c:v>2.7537524323034148</c:v>
                </c:pt>
                <c:pt idx="2">
                  <c:v>-0.56649993881416094</c:v>
                </c:pt>
                <c:pt idx="3">
                  <c:v>1.3747361930532378</c:v>
                </c:pt>
                <c:pt idx="4">
                  <c:v>-0.98398323196030901</c:v>
                </c:pt>
                <c:pt idx="5">
                  <c:v>1.0747023641923761</c:v>
                </c:pt>
                <c:pt idx="6">
                  <c:v>3.1223304972897381E-2</c:v>
                </c:pt>
                <c:pt idx="7">
                  <c:v>-3.3469326998856843</c:v>
                </c:pt>
                <c:pt idx="8">
                  <c:v>2.4371132857753679</c:v>
                </c:pt>
                <c:pt idx="9">
                  <c:v>0.27994859817322038</c:v>
                </c:pt>
                <c:pt idx="10">
                  <c:v>-1.4367982830020907</c:v>
                </c:pt>
                <c:pt idx="11">
                  <c:v>-0.63668083412636634</c:v>
                </c:pt>
                <c:pt idx="12">
                  <c:v>-2.5211145664989658</c:v>
                </c:pt>
                <c:pt idx="13">
                  <c:v>-4.4566817160779806</c:v>
                </c:pt>
                <c:pt idx="14">
                  <c:v>3.0601075412550927</c:v>
                </c:pt>
                <c:pt idx="15">
                  <c:v>0.31775406985177312</c:v>
                </c:pt>
                <c:pt idx="16">
                  <c:v>1.6000486665558782</c:v>
                </c:pt>
                <c:pt idx="17">
                  <c:v>-0.40102892219722719</c:v>
                </c:pt>
                <c:pt idx="18">
                  <c:v>1.6424738258298959</c:v>
                </c:pt>
                <c:pt idx="19">
                  <c:v>-0.63276239879324692</c:v>
                </c:pt>
                <c:pt idx="20">
                  <c:v>-2.2190629603226455</c:v>
                </c:pt>
                <c:pt idx="21">
                  <c:v>1.736072160206632</c:v>
                </c:pt>
              </c:numCache>
            </c:numRef>
          </c:yVal>
        </c:ser>
        <c:axId val="154315392"/>
        <c:axId val="154244224"/>
      </c:scatterChart>
      <c:valAx>
        <c:axId val="154315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Baltic index-12</a:t>
                </a:r>
              </a:p>
            </c:rich>
          </c:tx>
          <c:layout/>
        </c:title>
        <c:numFmt formatCode="General" sourceLinked="1"/>
        <c:tickLblPos val="nextTo"/>
        <c:crossAx val="154244224"/>
        <c:crosses val="autoZero"/>
        <c:crossBetween val="midCat"/>
      </c:valAx>
      <c:valAx>
        <c:axId val="15424422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154315392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Economic sentiment (Univ. of Michigan)-12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'3 Data to create model'!$G$2:$G$23</c:f>
              <c:numCache>
                <c:formatCode>General</c:formatCode>
                <c:ptCount val="22"/>
                <c:pt idx="0">
                  <c:v>100</c:v>
                </c:pt>
                <c:pt idx="1">
                  <c:v>94.220846233230134</c:v>
                </c:pt>
                <c:pt idx="2">
                  <c:v>91.228070175438603</c:v>
                </c:pt>
                <c:pt idx="3">
                  <c:v>89.88648090815272</c:v>
                </c:pt>
                <c:pt idx="4">
                  <c:v>91.124871001031977</c:v>
                </c:pt>
                <c:pt idx="5">
                  <c:v>88.028895768833834</c:v>
                </c:pt>
                <c:pt idx="6">
                  <c:v>93.292053663570698</c:v>
                </c:pt>
                <c:pt idx="7">
                  <c:v>86.068111455108365</c:v>
                </c:pt>
                <c:pt idx="8">
                  <c:v>86.068111455108365</c:v>
                </c:pt>
                <c:pt idx="9">
                  <c:v>83.488132094943239</c:v>
                </c:pt>
                <c:pt idx="10">
                  <c:v>78.534571723426211</c:v>
                </c:pt>
                <c:pt idx="11">
                  <c:v>77.915376676986583</c:v>
                </c:pt>
                <c:pt idx="12">
                  <c:v>80.908152734778128</c:v>
                </c:pt>
                <c:pt idx="13">
                  <c:v>73.065015479876152</c:v>
                </c:pt>
                <c:pt idx="14">
                  <c:v>71.723426212590297</c:v>
                </c:pt>
                <c:pt idx="15">
                  <c:v>64.602683178534576</c:v>
                </c:pt>
                <c:pt idx="16">
                  <c:v>61.713106295149636</c:v>
                </c:pt>
                <c:pt idx="17">
                  <c:v>58.204334365325074</c:v>
                </c:pt>
                <c:pt idx="18">
                  <c:v>63.157894736842103</c:v>
                </c:pt>
                <c:pt idx="19">
                  <c:v>65.015479876160981</c:v>
                </c:pt>
                <c:pt idx="20">
                  <c:v>72.549019607843135</c:v>
                </c:pt>
                <c:pt idx="21">
                  <c:v>58.410732714138277</c:v>
                </c:pt>
              </c:numCache>
            </c:numRef>
          </c:xVal>
          <c:yVal>
            <c:numRef>
              <c:f>'4 Regression on all vars'!$C$30:$C$51</c:f>
              <c:numCache>
                <c:formatCode>General</c:formatCode>
                <c:ptCount val="22"/>
                <c:pt idx="0">
                  <c:v>0.89361310950826578</c:v>
                </c:pt>
                <c:pt idx="1">
                  <c:v>2.7537524323034148</c:v>
                </c:pt>
                <c:pt idx="2">
                  <c:v>-0.56649993881416094</c:v>
                </c:pt>
                <c:pt idx="3">
                  <c:v>1.3747361930532378</c:v>
                </c:pt>
                <c:pt idx="4">
                  <c:v>-0.98398323196030901</c:v>
                </c:pt>
                <c:pt idx="5">
                  <c:v>1.0747023641923761</c:v>
                </c:pt>
                <c:pt idx="6">
                  <c:v>3.1223304972897381E-2</c:v>
                </c:pt>
                <c:pt idx="7">
                  <c:v>-3.3469326998856843</c:v>
                </c:pt>
                <c:pt idx="8">
                  <c:v>2.4371132857753679</c:v>
                </c:pt>
                <c:pt idx="9">
                  <c:v>0.27994859817322038</c:v>
                </c:pt>
                <c:pt idx="10">
                  <c:v>-1.4367982830020907</c:v>
                </c:pt>
                <c:pt idx="11">
                  <c:v>-0.63668083412636634</c:v>
                </c:pt>
                <c:pt idx="12">
                  <c:v>-2.5211145664989658</c:v>
                </c:pt>
                <c:pt idx="13">
                  <c:v>-4.4566817160779806</c:v>
                </c:pt>
                <c:pt idx="14">
                  <c:v>3.0601075412550927</c:v>
                </c:pt>
                <c:pt idx="15">
                  <c:v>0.31775406985177312</c:v>
                </c:pt>
                <c:pt idx="16">
                  <c:v>1.6000486665558782</c:v>
                </c:pt>
                <c:pt idx="17">
                  <c:v>-0.40102892219722719</c:v>
                </c:pt>
                <c:pt idx="18">
                  <c:v>1.6424738258298959</c:v>
                </c:pt>
                <c:pt idx="19">
                  <c:v>-0.63276239879324692</c:v>
                </c:pt>
                <c:pt idx="20">
                  <c:v>-2.2190629603226455</c:v>
                </c:pt>
                <c:pt idx="21">
                  <c:v>1.736072160206632</c:v>
                </c:pt>
              </c:numCache>
            </c:numRef>
          </c:yVal>
        </c:ser>
        <c:axId val="160321536"/>
        <c:axId val="160304512"/>
      </c:scatterChart>
      <c:valAx>
        <c:axId val="16032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Economic sentiment (Univ. of Michigan)-12</a:t>
                </a:r>
              </a:p>
            </c:rich>
          </c:tx>
          <c:layout/>
        </c:title>
        <c:numFmt formatCode="General" sourceLinked="1"/>
        <c:tickLblPos val="nextTo"/>
        <c:crossAx val="160304512"/>
        <c:crosses val="autoZero"/>
        <c:crossBetween val="midCat"/>
      </c:valAx>
      <c:valAx>
        <c:axId val="16030451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160321536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ECRI weekly  (USA)-12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'3 Data to create model'!$H$2:$H$23</c:f>
              <c:numCache>
                <c:formatCode>General</c:formatCode>
                <c:ptCount val="22"/>
                <c:pt idx="0">
                  <c:v>100</c:v>
                </c:pt>
                <c:pt idx="1">
                  <c:v>99.986792599565504</c:v>
                </c:pt>
                <c:pt idx="2">
                  <c:v>99.747801968165433</c:v>
                </c:pt>
                <c:pt idx="3">
                  <c:v>101.55702850482807</c:v>
                </c:pt>
                <c:pt idx="4">
                  <c:v>101.91306594917813</c:v>
                </c:pt>
                <c:pt idx="5">
                  <c:v>101.73113979255631</c:v>
                </c:pt>
                <c:pt idx="6">
                  <c:v>101.13809613071123</c:v>
                </c:pt>
                <c:pt idx="7">
                  <c:v>99.246597314615173</c:v>
                </c:pt>
                <c:pt idx="8">
                  <c:v>99.515846570259427</c:v>
                </c:pt>
                <c:pt idx="9">
                  <c:v>99.576245953507041</c:v>
                </c:pt>
                <c:pt idx="10">
                  <c:v>98.47754585559241</c:v>
                </c:pt>
                <c:pt idx="11">
                  <c:v>96.012230500433148</c:v>
                </c:pt>
                <c:pt idx="12">
                  <c:v>93.428133404832508</c:v>
                </c:pt>
                <c:pt idx="13">
                  <c:v>94.631429398043082</c:v>
                </c:pt>
                <c:pt idx="14">
                  <c:v>92.292937900255964</c:v>
                </c:pt>
                <c:pt idx="15">
                  <c:v>94.049628211972887</c:v>
                </c:pt>
                <c:pt idx="16">
                  <c:v>94.754012768519786</c:v>
                </c:pt>
                <c:pt idx="17">
                  <c:v>93.561573501550711</c:v>
                </c:pt>
                <c:pt idx="18">
                  <c:v>91.098640506323932</c:v>
                </c:pt>
                <c:pt idx="19">
                  <c:v>90.136415050901363</c:v>
                </c:pt>
                <c:pt idx="20">
                  <c:v>87.302027586161302</c:v>
                </c:pt>
                <c:pt idx="21">
                  <c:v>78.563072189999545</c:v>
                </c:pt>
              </c:numCache>
            </c:numRef>
          </c:xVal>
          <c:yVal>
            <c:numRef>
              <c:f>'4 Regression on all vars'!$C$30:$C$51</c:f>
              <c:numCache>
                <c:formatCode>General</c:formatCode>
                <c:ptCount val="22"/>
                <c:pt idx="0">
                  <c:v>0.89361310950826578</c:v>
                </c:pt>
                <c:pt idx="1">
                  <c:v>2.7537524323034148</c:v>
                </c:pt>
                <c:pt idx="2">
                  <c:v>-0.56649993881416094</c:v>
                </c:pt>
                <c:pt idx="3">
                  <c:v>1.3747361930532378</c:v>
                </c:pt>
                <c:pt idx="4">
                  <c:v>-0.98398323196030901</c:v>
                </c:pt>
                <c:pt idx="5">
                  <c:v>1.0747023641923761</c:v>
                </c:pt>
                <c:pt idx="6">
                  <c:v>3.1223304972897381E-2</c:v>
                </c:pt>
                <c:pt idx="7">
                  <c:v>-3.3469326998856843</c:v>
                </c:pt>
                <c:pt idx="8">
                  <c:v>2.4371132857753679</c:v>
                </c:pt>
                <c:pt idx="9">
                  <c:v>0.27994859817322038</c:v>
                </c:pt>
                <c:pt idx="10">
                  <c:v>-1.4367982830020907</c:v>
                </c:pt>
                <c:pt idx="11">
                  <c:v>-0.63668083412636634</c:v>
                </c:pt>
                <c:pt idx="12">
                  <c:v>-2.5211145664989658</c:v>
                </c:pt>
                <c:pt idx="13">
                  <c:v>-4.4566817160779806</c:v>
                </c:pt>
                <c:pt idx="14">
                  <c:v>3.0601075412550927</c:v>
                </c:pt>
                <c:pt idx="15">
                  <c:v>0.31775406985177312</c:v>
                </c:pt>
                <c:pt idx="16">
                  <c:v>1.6000486665558782</c:v>
                </c:pt>
                <c:pt idx="17">
                  <c:v>-0.40102892219722719</c:v>
                </c:pt>
                <c:pt idx="18">
                  <c:v>1.6424738258298959</c:v>
                </c:pt>
                <c:pt idx="19">
                  <c:v>-0.63276239879324692</c:v>
                </c:pt>
                <c:pt idx="20">
                  <c:v>-2.2190629603226455</c:v>
                </c:pt>
                <c:pt idx="21">
                  <c:v>1.736072160206632</c:v>
                </c:pt>
              </c:numCache>
            </c:numRef>
          </c:yVal>
        </c:ser>
        <c:axId val="160548736"/>
        <c:axId val="160473472"/>
      </c:scatterChart>
      <c:valAx>
        <c:axId val="160548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ECRI weekly  (USA)-12</a:t>
                </a:r>
              </a:p>
            </c:rich>
          </c:tx>
          <c:layout/>
        </c:title>
        <c:numFmt formatCode="General" sourceLinked="1"/>
        <c:tickLblPos val="nextTo"/>
        <c:crossAx val="160473472"/>
        <c:crosses val="autoZero"/>
        <c:crossBetween val="midCat"/>
      </c:valAx>
      <c:valAx>
        <c:axId val="1604734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160548736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Purchasing managers index Europe-12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'3 Data to create model'!$C$2:$C$23</c:f>
              <c:numCache>
                <c:formatCode>General</c:formatCode>
                <c:ptCount val="2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99.48096885813149</c:v>
                </c:pt>
                <c:pt idx="7">
                  <c:v>99.307958477508649</c:v>
                </c:pt>
                <c:pt idx="8">
                  <c:v>94.636678200692046</c:v>
                </c:pt>
                <c:pt idx="9">
                  <c:v>94.290657439446363</c:v>
                </c:pt>
                <c:pt idx="10">
                  <c:v>93.598615916955026</c:v>
                </c:pt>
                <c:pt idx="11">
                  <c:v>92.214532871972338</c:v>
                </c:pt>
                <c:pt idx="12">
                  <c:v>89.61937716262976</c:v>
                </c:pt>
                <c:pt idx="13">
                  <c:v>91.349480968858131</c:v>
                </c:pt>
                <c:pt idx="14">
                  <c:v>89.61937716262976</c:v>
                </c:pt>
                <c:pt idx="15">
                  <c:v>89.792387543252602</c:v>
                </c:pt>
                <c:pt idx="16">
                  <c:v>88.408304498269914</c:v>
                </c:pt>
                <c:pt idx="17">
                  <c:v>85.640138408304495</c:v>
                </c:pt>
                <c:pt idx="18">
                  <c:v>82.698961937716263</c:v>
                </c:pt>
                <c:pt idx="19">
                  <c:v>83.391003460207628</c:v>
                </c:pt>
                <c:pt idx="20">
                  <c:v>81.141868512110733</c:v>
                </c:pt>
                <c:pt idx="21">
                  <c:v>75.43252595155711</c:v>
                </c:pt>
              </c:numCache>
            </c:numRef>
          </c:xVal>
          <c:yVal>
            <c:numRef>
              <c:f>'3 Data to create model'!$B$2:$B$23</c:f>
              <c:numCache>
                <c:formatCode>General</c:formatCode>
                <c:ptCount val="22"/>
                <c:pt idx="0">
                  <c:v>102.80459613433806</c:v>
                </c:pt>
                <c:pt idx="1">
                  <c:v>102.63274078538606</c:v>
                </c:pt>
                <c:pt idx="2">
                  <c:v>97.285005418101363</c:v>
                </c:pt>
                <c:pt idx="3">
                  <c:v>98.77812793789812</c:v>
                </c:pt>
                <c:pt idx="4">
                  <c:v>97.062694037554891</c:v>
                </c:pt>
                <c:pt idx="5">
                  <c:v>98.586431444470037</c:v>
                </c:pt>
                <c:pt idx="6">
                  <c:v>98.374106919332363</c:v>
                </c:pt>
                <c:pt idx="7">
                  <c:v>93.517039657696756</c:v>
                </c:pt>
                <c:pt idx="8">
                  <c:v>94.302960638145223</c:v>
                </c:pt>
                <c:pt idx="9">
                  <c:v>91.581053903126431</c:v>
                </c:pt>
                <c:pt idx="10">
                  <c:v>88.197168991842119</c:v>
                </c:pt>
                <c:pt idx="11">
                  <c:v>86.35662237956501</c:v>
                </c:pt>
                <c:pt idx="12">
                  <c:v>85.512898978322625</c:v>
                </c:pt>
                <c:pt idx="13">
                  <c:v>86.473718067966701</c:v>
                </c:pt>
                <c:pt idx="14">
                  <c:v>87.050209521753146</c:v>
                </c:pt>
                <c:pt idx="15">
                  <c:v>88.315947268315554</c:v>
                </c:pt>
                <c:pt idx="16">
                  <c:v>89.339045243981346</c:v>
                </c:pt>
                <c:pt idx="17">
                  <c:v>89.753723041465776</c:v>
                </c:pt>
                <c:pt idx="18">
                  <c:v>91.187337280221854</c:v>
                </c:pt>
                <c:pt idx="19">
                  <c:v>92.279801843303815</c:v>
                </c:pt>
                <c:pt idx="20">
                  <c:v>92.87959618016086</c:v>
                </c:pt>
                <c:pt idx="21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'3 Data to create model'!$C$2:$C$23</c:f>
              <c:numCache>
                <c:formatCode>General</c:formatCode>
                <c:ptCount val="2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99.48096885813149</c:v>
                </c:pt>
                <c:pt idx="7">
                  <c:v>99.307958477508649</c:v>
                </c:pt>
                <c:pt idx="8">
                  <c:v>94.636678200692046</c:v>
                </c:pt>
                <c:pt idx="9">
                  <c:v>94.290657439446363</c:v>
                </c:pt>
                <c:pt idx="10">
                  <c:v>93.598615916955026</c:v>
                </c:pt>
                <c:pt idx="11">
                  <c:v>92.214532871972338</c:v>
                </c:pt>
                <c:pt idx="12">
                  <c:v>89.61937716262976</c:v>
                </c:pt>
                <c:pt idx="13">
                  <c:v>91.349480968858131</c:v>
                </c:pt>
                <c:pt idx="14">
                  <c:v>89.61937716262976</c:v>
                </c:pt>
                <c:pt idx="15">
                  <c:v>89.792387543252602</c:v>
                </c:pt>
                <c:pt idx="16">
                  <c:v>88.408304498269914</c:v>
                </c:pt>
                <c:pt idx="17">
                  <c:v>85.640138408304495</c:v>
                </c:pt>
                <c:pt idx="18">
                  <c:v>82.698961937716263</c:v>
                </c:pt>
                <c:pt idx="19">
                  <c:v>83.391003460207628</c:v>
                </c:pt>
                <c:pt idx="20">
                  <c:v>81.141868512110733</c:v>
                </c:pt>
                <c:pt idx="21">
                  <c:v>75.43252595155711</c:v>
                </c:pt>
              </c:numCache>
            </c:numRef>
          </c:xVal>
          <c:yVal>
            <c:numRef>
              <c:f>'4 Regression on all vars'!$B$30:$B$51</c:f>
              <c:numCache>
                <c:formatCode>General</c:formatCode>
                <c:ptCount val="22"/>
                <c:pt idx="0">
                  <c:v>101.91098302482979</c:v>
                </c:pt>
                <c:pt idx="1">
                  <c:v>99.878988353082647</c:v>
                </c:pt>
                <c:pt idx="2">
                  <c:v>97.851505356915524</c:v>
                </c:pt>
                <c:pt idx="3">
                  <c:v>97.403391744844882</c:v>
                </c:pt>
                <c:pt idx="4">
                  <c:v>98.0466772695152</c:v>
                </c:pt>
                <c:pt idx="5">
                  <c:v>97.511729080277661</c:v>
                </c:pt>
                <c:pt idx="6">
                  <c:v>98.342883614359465</c:v>
                </c:pt>
                <c:pt idx="7">
                  <c:v>96.863972357582441</c:v>
                </c:pt>
                <c:pt idx="8">
                  <c:v>91.865847352369855</c:v>
                </c:pt>
                <c:pt idx="9">
                  <c:v>91.301105304953211</c:v>
                </c:pt>
                <c:pt idx="10">
                  <c:v>89.63396727484421</c:v>
                </c:pt>
                <c:pt idx="11">
                  <c:v>86.993303213691377</c:v>
                </c:pt>
                <c:pt idx="12">
                  <c:v>88.03401354482159</c:v>
                </c:pt>
                <c:pt idx="13">
                  <c:v>90.930399784044681</c:v>
                </c:pt>
                <c:pt idx="14">
                  <c:v>83.990101980498054</c:v>
                </c:pt>
                <c:pt idx="15">
                  <c:v>87.998193198463781</c:v>
                </c:pt>
                <c:pt idx="16">
                  <c:v>87.738996577425468</c:v>
                </c:pt>
                <c:pt idx="17">
                  <c:v>90.154751963663003</c:v>
                </c:pt>
                <c:pt idx="18">
                  <c:v>89.544863454391958</c:v>
                </c:pt>
                <c:pt idx="19">
                  <c:v>92.912564242097062</c:v>
                </c:pt>
                <c:pt idx="20">
                  <c:v>95.098659140483505</c:v>
                </c:pt>
                <c:pt idx="21">
                  <c:v>94.279530342769561</c:v>
                </c:pt>
              </c:numCache>
            </c:numRef>
          </c:yVal>
        </c:ser>
        <c:axId val="162225536"/>
        <c:axId val="162222464"/>
      </c:scatterChart>
      <c:valAx>
        <c:axId val="16222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Purchasing managers index Europe-12</a:t>
                </a:r>
              </a:p>
            </c:rich>
          </c:tx>
          <c:layout/>
        </c:title>
        <c:numFmt formatCode="General" sourceLinked="1"/>
        <c:tickLblPos val="nextTo"/>
        <c:crossAx val="162222464"/>
        <c:crosses val="autoZero"/>
        <c:crossBetween val="midCat"/>
      </c:valAx>
      <c:valAx>
        <c:axId val="16222246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16222553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Economic sentiment (Europe) -12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'3 Data to create model'!$D$2:$D$23</c:f>
              <c:numCache>
                <c:formatCode>General</c:formatCode>
                <c:ptCount val="22"/>
                <c:pt idx="0">
                  <c:v>100</c:v>
                </c:pt>
                <c:pt idx="1">
                  <c:v>101.18074477747503</c:v>
                </c:pt>
                <c:pt idx="2">
                  <c:v>102.72479564032697</c:v>
                </c:pt>
                <c:pt idx="3">
                  <c:v>102.45231607629428</c:v>
                </c:pt>
                <c:pt idx="4">
                  <c:v>103.81471389645777</c:v>
                </c:pt>
                <c:pt idx="5">
                  <c:v>103.81471389645777</c:v>
                </c:pt>
                <c:pt idx="6">
                  <c:v>102.27066303360581</c:v>
                </c:pt>
                <c:pt idx="7">
                  <c:v>102.17983651226159</c:v>
                </c:pt>
                <c:pt idx="8">
                  <c:v>100.18165304268847</c:v>
                </c:pt>
                <c:pt idx="9">
                  <c:v>99.182561307901921</c:v>
                </c:pt>
                <c:pt idx="10">
                  <c:v>97.456857402361493</c:v>
                </c:pt>
                <c:pt idx="11">
                  <c:v>96.639418710263399</c:v>
                </c:pt>
                <c:pt idx="12">
                  <c:v>94.641235240690293</c:v>
                </c:pt>
                <c:pt idx="13">
                  <c:v>92.098092643051771</c:v>
                </c:pt>
                <c:pt idx="14">
                  <c:v>93.46049046321528</c:v>
                </c:pt>
                <c:pt idx="15">
                  <c:v>90.099909173478665</c:v>
                </c:pt>
                <c:pt idx="16">
                  <c:v>89.373297002724811</c:v>
                </c:pt>
                <c:pt idx="17">
                  <c:v>87.19346049046321</c:v>
                </c:pt>
                <c:pt idx="18">
                  <c:v>82.288828337874648</c:v>
                </c:pt>
                <c:pt idx="19">
                  <c:v>80.472297910990008</c:v>
                </c:pt>
                <c:pt idx="20">
                  <c:v>78.928247048138061</c:v>
                </c:pt>
                <c:pt idx="21">
                  <c:v>72.388737511353312</c:v>
                </c:pt>
              </c:numCache>
            </c:numRef>
          </c:xVal>
          <c:yVal>
            <c:numRef>
              <c:f>'3 Data to create model'!$B$2:$B$23</c:f>
              <c:numCache>
                <c:formatCode>General</c:formatCode>
                <c:ptCount val="22"/>
                <c:pt idx="0">
                  <c:v>102.80459613433806</c:v>
                </c:pt>
                <c:pt idx="1">
                  <c:v>102.63274078538606</c:v>
                </c:pt>
                <c:pt idx="2">
                  <c:v>97.285005418101363</c:v>
                </c:pt>
                <c:pt idx="3">
                  <c:v>98.77812793789812</c:v>
                </c:pt>
                <c:pt idx="4">
                  <c:v>97.062694037554891</c:v>
                </c:pt>
                <c:pt idx="5">
                  <c:v>98.586431444470037</c:v>
                </c:pt>
                <c:pt idx="6">
                  <c:v>98.374106919332363</c:v>
                </c:pt>
                <c:pt idx="7">
                  <c:v>93.517039657696756</c:v>
                </c:pt>
                <c:pt idx="8">
                  <c:v>94.302960638145223</c:v>
                </c:pt>
                <c:pt idx="9">
                  <c:v>91.581053903126431</c:v>
                </c:pt>
                <c:pt idx="10">
                  <c:v>88.197168991842119</c:v>
                </c:pt>
                <c:pt idx="11">
                  <c:v>86.35662237956501</c:v>
                </c:pt>
                <c:pt idx="12">
                  <c:v>85.512898978322625</c:v>
                </c:pt>
                <c:pt idx="13">
                  <c:v>86.473718067966701</c:v>
                </c:pt>
                <c:pt idx="14">
                  <c:v>87.050209521753146</c:v>
                </c:pt>
                <c:pt idx="15">
                  <c:v>88.315947268315554</c:v>
                </c:pt>
                <c:pt idx="16">
                  <c:v>89.339045243981346</c:v>
                </c:pt>
                <c:pt idx="17">
                  <c:v>89.753723041465776</c:v>
                </c:pt>
                <c:pt idx="18">
                  <c:v>91.187337280221854</c:v>
                </c:pt>
                <c:pt idx="19">
                  <c:v>92.279801843303815</c:v>
                </c:pt>
                <c:pt idx="20">
                  <c:v>92.87959618016086</c:v>
                </c:pt>
                <c:pt idx="21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'3 Data to create model'!$D$2:$D$23</c:f>
              <c:numCache>
                <c:formatCode>General</c:formatCode>
                <c:ptCount val="22"/>
                <c:pt idx="0">
                  <c:v>100</c:v>
                </c:pt>
                <c:pt idx="1">
                  <c:v>101.18074477747503</c:v>
                </c:pt>
                <c:pt idx="2">
                  <c:v>102.72479564032697</c:v>
                </c:pt>
                <c:pt idx="3">
                  <c:v>102.45231607629428</c:v>
                </c:pt>
                <c:pt idx="4">
                  <c:v>103.81471389645777</c:v>
                </c:pt>
                <c:pt idx="5">
                  <c:v>103.81471389645777</c:v>
                </c:pt>
                <c:pt idx="6">
                  <c:v>102.27066303360581</c:v>
                </c:pt>
                <c:pt idx="7">
                  <c:v>102.17983651226159</c:v>
                </c:pt>
                <c:pt idx="8">
                  <c:v>100.18165304268847</c:v>
                </c:pt>
                <c:pt idx="9">
                  <c:v>99.182561307901921</c:v>
                </c:pt>
                <c:pt idx="10">
                  <c:v>97.456857402361493</c:v>
                </c:pt>
                <c:pt idx="11">
                  <c:v>96.639418710263399</c:v>
                </c:pt>
                <c:pt idx="12">
                  <c:v>94.641235240690293</c:v>
                </c:pt>
                <c:pt idx="13">
                  <c:v>92.098092643051771</c:v>
                </c:pt>
                <c:pt idx="14">
                  <c:v>93.46049046321528</c:v>
                </c:pt>
                <c:pt idx="15">
                  <c:v>90.099909173478665</c:v>
                </c:pt>
                <c:pt idx="16">
                  <c:v>89.373297002724811</c:v>
                </c:pt>
                <c:pt idx="17">
                  <c:v>87.19346049046321</c:v>
                </c:pt>
                <c:pt idx="18">
                  <c:v>82.288828337874648</c:v>
                </c:pt>
                <c:pt idx="19">
                  <c:v>80.472297910990008</c:v>
                </c:pt>
                <c:pt idx="20">
                  <c:v>78.928247048138061</c:v>
                </c:pt>
                <c:pt idx="21">
                  <c:v>72.388737511353312</c:v>
                </c:pt>
              </c:numCache>
            </c:numRef>
          </c:xVal>
          <c:yVal>
            <c:numRef>
              <c:f>'4 Regression on all vars'!$B$30:$B$51</c:f>
              <c:numCache>
                <c:formatCode>General</c:formatCode>
                <c:ptCount val="22"/>
                <c:pt idx="0">
                  <c:v>101.91098302482979</c:v>
                </c:pt>
                <c:pt idx="1">
                  <c:v>99.878988353082647</c:v>
                </c:pt>
                <c:pt idx="2">
                  <c:v>97.851505356915524</c:v>
                </c:pt>
                <c:pt idx="3">
                  <c:v>97.403391744844882</c:v>
                </c:pt>
                <c:pt idx="4">
                  <c:v>98.0466772695152</c:v>
                </c:pt>
                <c:pt idx="5">
                  <c:v>97.511729080277661</c:v>
                </c:pt>
                <c:pt idx="6">
                  <c:v>98.342883614359465</c:v>
                </c:pt>
                <c:pt idx="7">
                  <c:v>96.863972357582441</c:v>
                </c:pt>
                <c:pt idx="8">
                  <c:v>91.865847352369855</c:v>
                </c:pt>
                <c:pt idx="9">
                  <c:v>91.301105304953211</c:v>
                </c:pt>
                <c:pt idx="10">
                  <c:v>89.63396727484421</c:v>
                </c:pt>
                <c:pt idx="11">
                  <c:v>86.993303213691377</c:v>
                </c:pt>
                <c:pt idx="12">
                  <c:v>88.03401354482159</c:v>
                </c:pt>
                <c:pt idx="13">
                  <c:v>90.930399784044681</c:v>
                </c:pt>
                <c:pt idx="14">
                  <c:v>83.990101980498054</c:v>
                </c:pt>
                <c:pt idx="15">
                  <c:v>87.998193198463781</c:v>
                </c:pt>
                <c:pt idx="16">
                  <c:v>87.738996577425468</c:v>
                </c:pt>
                <c:pt idx="17">
                  <c:v>90.154751963663003</c:v>
                </c:pt>
                <c:pt idx="18">
                  <c:v>89.544863454391958</c:v>
                </c:pt>
                <c:pt idx="19">
                  <c:v>92.912564242097062</c:v>
                </c:pt>
                <c:pt idx="20">
                  <c:v>95.098659140483505</c:v>
                </c:pt>
                <c:pt idx="21">
                  <c:v>94.279530342769561</c:v>
                </c:pt>
              </c:numCache>
            </c:numRef>
          </c:yVal>
        </c:ser>
        <c:axId val="162382208"/>
        <c:axId val="162315648"/>
      </c:scatterChart>
      <c:valAx>
        <c:axId val="162382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Economic sentiment (Europe) -12</a:t>
                </a:r>
              </a:p>
            </c:rich>
          </c:tx>
          <c:layout/>
        </c:title>
        <c:numFmt formatCode="General" sourceLinked="1"/>
        <c:tickLblPos val="nextTo"/>
        <c:crossAx val="162315648"/>
        <c:crosses val="autoZero"/>
        <c:crossBetween val="midCat"/>
      </c:valAx>
      <c:valAx>
        <c:axId val="16231564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16238220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Semicon index -12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'3 Data to create model'!$E$2:$E$23</c:f>
              <c:numCache>
                <c:formatCode>General</c:formatCode>
                <c:ptCount val="22"/>
                <c:pt idx="0">
                  <c:v>100</c:v>
                </c:pt>
                <c:pt idx="1">
                  <c:v>99.460284694448035</c:v>
                </c:pt>
                <c:pt idx="2">
                  <c:v>100.98266890293726</c:v>
                </c:pt>
                <c:pt idx="3">
                  <c:v>100.0838601470778</c:v>
                </c:pt>
                <c:pt idx="4">
                  <c:v>106.25080634756804</c:v>
                </c:pt>
                <c:pt idx="5">
                  <c:v>105.35844837225305</c:v>
                </c:pt>
                <c:pt idx="6">
                  <c:v>108.67629983227971</c:v>
                </c:pt>
                <c:pt idx="7">
                  <c:v>107.71083301079432</c:v>
                </c:pt>
                <c:pt idx="8">
                  <c:v>109.31707736636133</c:v>
                </c:pt>
                <c:pt idx="9">
                  <c:v>108.80746570335009</c:v>
                </c:pt>
                <c:pt idx="10">
                  <c:v>97.875542940695823</c:v>
                </c:pt>
                <c:pt idx="11">
                  <c:v>89.231497011138345</c:v>
                </c:pt>
                <c:pt idx="12">
                  <c:v>85.307272179933776</c:v>
                </c:pt>
                <c:pt idx="13">
                  <c:v>81.651829871414449</c:v>
                </c:pt>
                <c:pt idx="14">
                  <c:v>74.291489270201694</c:v>
                </c:pt>
                <c:pt idx="15">
                  <c:v>77.078226465402309</c:v>
                </c:pt>
                <c:pt idx="16">
                  <c:v>86.07276480454135</c:v>
                </c:pt>
                <c:pt idx="17">
                  <c:v>88.012299488238071</c:v>
                </c:pt>
                <c:pt idx="18">
                  <c:v>76.981464757235614</c:v>
                </c:pt>
                <c:pt idx="19">
                  <c:v>72.719649077538378</c:v>
                </c:pt>
                <c:pt idx="20">
                  <c:v>71.235969552315836</c:v>
                </c:pt>
                <c:pt idx="21">
                  <c:v>62.045757536661938</c:v>
                </c:pt>
              </c:numCache>
            </c:numRef>
          </c:xVal>
          <c:yVal>
            <c:numRef>
              <c:f>'3 Data to create model'!$B$2:$B$23</c:f>
              <c:numCache>
                <c:formatCode>General</c:formatCode>
                <c:ptCount val="22"/>
                <c:pt idx="0">
                  <c:v>102.80459613433806</c:v>
                </c:pt>
                <c:pt idx="1">
                  <c:v>102.63274078538606</c:v>
                </c:pt>
                <c:pt idx="2">
                  <c:v>97.285005418101363</c:v>
                </c:pt>
                <c:pt idx="3">
                  <c:v>98.77812793789812</c:v>
                </c:pt>
                <c:pt idx="4">
                  <c:v>97.062694037554891</c:v>
                </c:pt>
                <c:pt idx="5">
                  <c:v>98.586431444470037</c:v>
                </c:pt>
                <c:pt idx="6">
                  <c:v>98.374106919332363</c:v>
                </c:pt>
                <c:pt idx="7">
                  <c:v>93.517039657696756</c:v>
                </c:pt>
                <c:pt idx="8">
                  <c:v>94.302960638145223</c:v>
                </c:pt>
                <c:pt idx="9">
                  <c:v>91.581053903126431</c:v>
                </c:pt>
                <c:pt idx="10">
                  <c:v>88.197168991842119</c:v>
                </c:pt>
                <c:pt idx="11">
                  <c:v>86.35662237956501</c:v>
                </c:pt>
                <c:pt idx="12">
                  <c:v>85.512898978322625</c:v>
                </c:pt>
                <c:pt idx="13">
                  <c:v>86.473718067966701</c:v>
                </c:pt>
                <c:pt idx="14">
                  <c:v>87.050209521753146</c:v>
                </c:pt>
                <c:pt idx="15">
                  <c:v>88.315947268315554</c:v>
                </c:pt>
                <c:pt idx="16">
                  <c:v>89.339045243981346</c:v>
                </c:pt>
                <c:pt idx="17">
                  <c:v>89.753723041465776</c:v>
                </c:pt>
                <c:pt idx="18">
                  <c:v>91.187337280221854</c:v>
                </c:pt>
                <c:pt idx="19">
                  <c:v>92.279801843303815</c:v>
                </c:pt>
                <c:pt idx="20">
                  <c:v>92.87959618016086</c:v>
                </c:pt>
                <c:pt idx="21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'3 Data to create model'!$E$2:$E$23</c:f>
              <c:numCache>
                <c:formatCode>General</c:formatCode>
                <c:ptCount val="22"/>
                <c:pt idx="0">
                  <c:v>100</c:v>
                </c:pt>
                <c:pt idx="1">
                  <c:v>99.460284694448035</c:v>
                </c:pt>
                <c:pt idx="2">
                  <c:v>100.98266890293726</c:v>
                </c:pt>
                <c:pt idx="3">
                  <c:v>100.0838601470778</c:v>
                </c:pt>
                <c:pt idx="4">
                  <c:v>106.25080634756804</c:v>
                </c:pt>
                <c:pt idx="5">
                  <c:v>105.35844837225305</c:v>
                </c:pt>
                <c:pt idx="6">
                  <c:v>108.67629983227971</c:v>
                </c:pt>
                <c:pt idx="7">
                  <c:v>107.71083301079432</c:v>
                </c:pt>
                <c:pt idx="8">
                  <c:v>109.31707736636133</c:v>
                </c:pt>
                <c:pt idx="9">
                  <c:v>108.80746570335009</c:v>
                </c:pt>
                <c:pt idx="10">
                  <c:v>97.875542940695823</c:v>
                </c:pt>
                <c:pt idx="11">
                  <c:v>89.231497011138345</c:v>
                </c:pt>
                <c:pt idx="12">
                  <c:v>85.307272179933776</c:v>
                </c:pt>
                <c:pt idx="13">
                  <c:v>81.651829871414449</c:v>
                </c:pt>
                <c:pt idx="14">
                  <c:v>74.291489270201694</c:v>
                </c:pt>
                <c:pt idx="15">
                  <c:v>77.078226465402309</c:v>
                </c:pt>
                <c:pt idx="16">
                  <c:v>86.07276480454135</c:v>
                </c:pt>
                <c:pt idx="17">
                  <c:v>88.012299488238071</c:v>
                </c:pt>
                <c:pt idx="18">
                  <c:v>76.981464757235614</c:v>
                </c:pt>
                <c:pt idx="19">
                  <c:v>72.719649077538378</c:v>
                </c:pt>
                <c:pt idx="20">
                  <c:v>71.235969552315836</c:v>
                </c:pt>
                <c:pt idx="21">
                  <c:v>62.045757536661938</c:v>
                </c:pt>
              </c:numCache>
            </c:numRef>
          </c:xVal>
          <c:yVal>
            <c:numRef>
              <c:f>'4 Regression on all vars'!$B$30:$B$51</c:f>
              <c:numCache>
                <c:formatCode>General</c:formatCode>
                <c:ptCount val="22"/>
                <c:pt idx="0">
                  <c:v>101.91098302482979</c:v>
                </c:pt>
                <c:pt idx="1">
                  <c:v>99.878988353082647</c:v>
                </c:pt>
                <c:pt idx="2">
                  <c:v>97.851505356915524</c:v>
                </c:pt>
                <c:pt idx="3">
                  <c:v>97.403391744844882</c:v>
                </c:pt>
                <c:pt idx="4">
                  <c:v>98.0466772695152</c:v>
                </c:pt>
                <c:pt idx="5">
                  <c:v>97.511729080277661</c:v>
                </c:pt>
                <c:pt idx="6">
                  <c:v>98.342883614359465</c:v>
                </c:pt>
                <c:pt idx="7">
                  <c:v>96.863972357582441</c:v>
                </c:pt>
                <c:pt idx="8">
                  <c:v>91.865847352369855</c:v>
                </c:pt>
                <c:pt idx="9">
                  <c:v>91.301105304953211</c:v>
                </c:pt>
                <c:pt idx="10">
                  <c:v>89.63396727484421</c:v>
                </c:pt>
                <c:pt idx="11">
                  <c:v>86.993303213691377</c:v>
                </c:pt>
                <c:pt idx="12">
                  <c:v>88.03401354482159</c:v>
                </c:pt>
                <c:pt idx="13">
                  <c:v>90.930399784044681</c:v>
                </c:pt>
                <c:pt idx="14">
                  <c:v>83.990101980498054</c:v>
                </c:pt>
                <c:pt idx="15">
                  <c:v>87.998193198463781</c:v>
                </c:pt>
                <c:pt idx="16">
                  <c:v>87.738996577425468</c:v>
                </c:pt>
                <c:pt idx="17">
                  <c:v>90.154751963663003</c:v>
                </c:pt>
                <c:pt idx="18">
                  <c:v>89.544863454391958</c:v>
                </c:pt>
                <c:pt idx="19">
                  <c:v>92.912564242097062</c:v>
                </c:pt>
                <c:pt idx="20">
                  <c:v>95.098659140483505</c:v>
                </c:pt>
                <c:pt idx="21">
                  <c:v>94.279530342769561</c:v>
                </c:pt>
              </c:numCache>
            </c:numRef>
          </c:yVal>
        </c:ser>
        <c:axId val="163145216"/>
        <c:axId val="162899072"/>
      </c:scatterChart>
      <c:valAx>
        <c:axId val="16314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Semicon index -12</a:t>
                </a:r>
              </a:p>
            </c:rich>
          </c:tx>
          <c:layout/>
        </c:title>
        <c:numFmt formatCode="General" sourceLinked="1"/>
        <c:tickLblPos val="nextTo"/>
        <c:crossAx val="162899072"/>
        <c:crosses val="autoZero"/>
        <c:crossBetween val="midCat"/>
      </c:valAx>
      <c:valAx>
        <c:axId val="1628990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16314521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Baltic index-12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'3 Data to create model'!$F$2:$F$23</c:f>
              <c:numCache>
                <c:formatCode>General</c:formatCode>
                <c:ptCount val="22"/>
                <c:pt idx="0">
                  <c:v>100</c:v>
                </c:pt>
                <c:pt idx="1">
                  <c:v>114.19767717468594</c:v>
                </c:pt>
                <c:pt idx="2">
                  <c:v>127.70798767480444</c:v>
                </c:pt>
                <c:pt idx="3">
                  <c:v>148.25788101445841</c:v>
                </c:pt>
                <c:pt idx="4">
                  <c:v>141.81085565299833</c:v>
                </c:pt>
                <c:pt idx="5">
                  <c:v>148.80303389428775</c:v>
                </c:pt>
                <c:pt idx="6">
                  <c:v>165.7501777672434</c:v>
                </c:pt>
                <c:pt idx="7">
                  <c:v>182.55510784546101</c:v>
                </c:pt>
                <c:pt idx="8">
                  <c:v>226.0488267361934</c:v>
                </c:pt>
                <c:pt idx="9">
                  <c:v>250.794027020621</c:v>
                </c:pt>
                <c:pt idx="10">
                  <c:v>242.00047404598246</c:v>
                </c:pt>
                <c:pt idx="11">
                  <c:v>216.71012088172552</c:v>
                </c:pt>
                <c:pt idx="12">
                  <c:v>145.60322351268073</c:v>
                </c:pt>
                <c:pt idx="13">
                  <c:v>180.44560322351268</c:v>
                </c:pt>
                <c:pt idx="14">
                  <c:v>187.01114008058781</c:v>
                </c:pt>
                <c:pt idx="15">
                  <c:v>223.72600142213795</c:v>
                </c:pt>
                <c:pt idx="16">
                  <c:v>271.15430196729085</c:v>
                </c:pt>
                <c:pt idx="17">
                  <c:v>222.30386347475704</c:v>
                </c:pt>
                <c:pt idx="18">
                  <c:v>196.25503673856363</c:v>
                </c:pt>
                <c:pt idx="19">
                  <c:v>158.59208343209292</c:v>
                </c:pt>
                <c:pt idx="20">
                  <c:v>71.699454847120165</c:v>
                </c:pt>
                <c:pt idx="21">
                  <c:v>20.170656553685706</c:v>
                </c:pt>
              </c:numCache>
            </c:numRef>
          </c:xVal>
          <c:yVal>
            <c:numRef>
              <c:f>'3 Data to create model'!$B$2:$B$23</c:f>
              <c:numCache>
                <c:formatCode>General</c:formatCode>
                <c:ptCount val="22"/>
                <c:pt idx="0">
                  <c:v>102.80459613433806</c:v>
                </c:pt>
                <c:pt idx="1">
                  <c:v>102.63274078538606</c:v>
                </c:pt>
                <c:pt idx="2">
                  <c:v>97.285005418101363</c:v>
                </c:pt>
                <c:pt idx="3">
                  <c:v>98.77812793789812</c:v>
                </c:pt>
                <c:pt idx="4">
                  <c:v>97.062694037554891</c:v>
                </c:pt>
                <c:pt idx="5">
                  <c:v>98.586431444470037</c:v>
                </c:pt>
                <c:pt idx="6">
                  <c:v>98.374106919332363</c:v>
                </c:pt>
                <c:pt idx="7">
                  <c:v>93.517039657696756</c:v>
                </c:pt>
                <c:pt idx="8">
                  <c:v>94.302960638145223</c:v>
                </c:pt>
                <c:pt idx="9">
                  <c:v>91.581053903126431</c:v>
                </c:pt>
                <c:pt idx="10">
                  <c:v>88.197168991842119</c:v>
                </c:pt>
                <c:pt idx="11">
                  <c:v>86.35662237956501</c:v>
                </c:pt>
                <c:pt idx="12">
                  <c:v>85.512898978322625</c:v>
                </c:pt>
                <c:pt idx="13">
                  <c:v>86.473718067966701</c:v>
                </c:pt>
                <c:pt idx="14">
                  <c:v>87.050209521753146</c:v>
                </c:pt>
                <c:pt idx="15">
                  <c:v>88.315947268315554</c:v>
                </c:pt>
                <c:pt idx="16">
                  <c:v>89.339045243981346</c:v>
                </c:pt>
                <c:pt idx="17">
                  <c:v>89.753723041465776</c:v>
                </c:pt>
                <c:pt idx="18">
                  <c:v>91.187337280221854</c:v>
                </c:pt>
                <c:pt idx="19">
                  <c:v>92.279801843303815</c:v>
                </c:pt>
                <c:pt idx="20">
                  <c:v>92.87959618016086</c:v>
                </c:pt>
                <c:pt idx="21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'3 Data to create model'!$F$2:$F$23</c:f>
              <c:numCache>
                <c:formatCode>General</c:formatCode>
                <c:ptCount val="22"/>
                <c:pt idx="0">
                  <c:v>100</c:v>
                </c:pt>
                <c:pt idx="1">
                  <c:v>114.19767717468594</c:v>
                </c:pt>
                <c:pt idx="2">
                  <c:v>127.70798767480444</c:v>
                </c:pt>
                <c:pt idx="3">
                  <c:v>148.25788101445841</c:v>
                </c:pt>
                <c:pt idx="4">
                  <c:v>141.81085565299833</c:v>
                </c:pt>
                <c:pt idx="5">
                  <c:v>148.80303389428775</c:v>
                </c:pt>
                <c:pt idx="6">
                  <c:v>165.7501777672434</c:v>
                </c:pt>
                <c:pt idx="7">
                  <c:v>182.55510784546101</c:v>
                </c:pt>
                <c:pt idx="8">
                  <c:v>226.0488267361934</c:v>
                </c:pt>
                <c:pt idx="9">
                  <c:v>250.794027020621</c:v>
                </c:pt>
                <c:pt idx="10">
                  <c:v>242.00047404598246</c:v>
                </c:pt>
                <c:pt idx="11">
                  <c:v>216.71012088172552</c:v>
                </c:pt>
                <c:pt idx="12">
                  <c:v>145.60322351268073</c:v>
                </c:pt>
                <c:pt idx="13">
                  <c:v>180.44560322351268</c:v>
                </c:pt>
                <c:pt idx="14">
                  <c:v>187.01114008058781</c:v>
                </c:pt>
                <c:pt idx="15">
                  <c:v>223.72600142213795</c:v>
                </c:pt>
                <c:pt idx="16">
                  <c:v>271.15430196729085</c:v>
                </c:pt>
                <c:pt idx="17">
                  <c:v>222.30386347475704</c:v>
                </c:pt>
                <c:pt idx="18">
                  <c:v>196.25503673856363</c:v>
                </c:pt>
                <c:pt idx="19">
                  <c:v>158.59208343209292</c:v>
                </c:pt>
                <c:pt idx="20">
                  <c:v>71.699454847120165</c:v>
                </c:pt>
                <c:pt idx="21">
                  <c:v>20.170656553685706</c:v>
                </c:pt>
              </c:numCache>
            </c:numRef>
          </c:xVal>
          <c:yVal>
            <c:numRef>
              <c:f>'4 Regression on all vars'!$B$30:$B$51</c:f>
              <c:numCache>
                <c:formatCode>General</c:formatCode>
                <c:ptCount val="22"/>
                <c:pt idx="0">
                  <c:v>101.91098302482979</c:v>
                </c:pt>
                <c:pt idx="1">
                  <c:v>99.878988353082647</c:v>
                </c:pt>
                <c:pt idx="2">
                  <c:v>97.851505356915524</c:v>
                </c:pt>
                <c:pt idx="3">
                  <c:v>97.403391744844882</c:v>
                </c:pt>
                <c:pt idx="4">
                  <c:v>98.0466772695152</c:v>
                </c:pt>
                <c:pt idx="5">
                  <c:v>97.511729080277661</c:v>
                </c:pt>
                <c:pt idx="6">
                  <c:v>98.342883614359465</c:v>
                </c:pt>
                <c:pt idx="7">
                  <c:v>96.863972357582441</c:v>
                </c:pt>
                <c:pt idx="8">
                  <c:v>91.865847352369855</c:v>
                </c:pt>
                <c:pt idx="9">
                  <c:v>91.301105304953211</c:v>
                </c:pt>
                <c:pt idx="10">
                  <c:v>89.63396727484421</c:v>
                </c:pt>
                <c:pt idx="11">
                  <c:v>86.993303213691377</c:v>
                </c:pt>
                <c:pt idx="12">
                  <c:v>88.03401354482159</c:v>
                </c:pt>
                <c:pt idx="13">
                  <c:v>90.930399784044681</c:v>
                </c:pt>
                <c:pt idx="14">
                  <c:v>83.990101980498054</c:v>
                </c:pt>
                <c:pt idx="15">
                  <c:v>87.998193198463781</c:v>
                </c:pt>
                <c:pt idx="16">
                  <c:v>87.738996577425468</c:v>
                </c:pt>
                <c:pt idx="17">
                  <c:v>90.154751963663003</c:v>
                </c:pt>
                <c:pt idx="18">
                  <c:v>89.544863454391958</c:v>
                </c:pt>
                <c:pt idx="19">
                  <c:v>92.912564242097062</c:v>
                </c:pt>
                <c:pt idx="20">
                  <c:v>95.098659140483505</c:v>
                </c:pt>
                <c:pt idx="21">
                  <c:v>94.279530342769561</c:v>
                </c:pt>
              </c:numCache>
            </c:numRef>
          </c:yVal>
        </c:ser>
        <c:axId val="162462336"/>
        <c:axId val="162453760"/>
      </c:scatterChart>
      <c:valAx>
        <c:axId val="162462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Baltic index-12</a:t>
                </a:r>
              </a:p>
            </c:rich>
          </c:tx>
          <c:layout/>
        </c:title>
        <c:numFmt formatCode="General" sourceLinked="1"/>
        <c:tickLblPos val="nextTo"/>
        <c:crossAx val="162453760"/>
        <c:crosses val="autoZero"/>
        <c:crossBetween val="midCat"/>
      </c:valAx>
      <c:valAx>
        <c:axId val="16245376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16246233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Economic sentiment (Univ. of Michigan)-12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'3 Data to create model'!$G$2:$G$23</c:f>
              <c:numCache>
                <c:formatCode>General</c:formatCode>
                <c:ptCount val="22"/>
                <c:pt idx="0">
                  <c:v>100</c:v>
                </c:pt>
                <c:pt idx="1">
                  <c:v>94.220846233230134</c:v>
                </c:pt>
                <c:pt idx="2">
                  <c:v>91.228070175438603</c:v>
                </c:pt>
                <c:pt idx="3">
                  <c:v>89.88648090815272</c:v>
                </c:pt>
                <c:pt idx="4">
                  <c:v>91.124871001031977</c:v>
                </c:pt>
                <c:pt idx="5">
                  <c:v>88.028895768833834</c:v>
                </c:pt>
                <c:pt idx="6">
                  <c:v>93.292053663570698</c:v>
                </c:pt>
                <c:pt idx="7">
                  <c:v>86.068111455108365</c:v>
                </c:pt>
                <c:pt idx="8">
                  <c:v>86.068111455108365</c:v>
                </c:pt>
                <c:pt idx="9">
                  <c:v>83.488132094943239</c:v>
                </c:pt>
                <c:pt idx="10">
                  <c:v>78.534571723426211</c:v>
                </c:pt>
                <c:pt idx="11">
                  <c:v>77.915376676986583</c:v>
                </c:pt>
                <c:pt idx="12">
                  <c:v>80.908152734778128</c:v>
                </c:pt>
                <c:pt idx="13">
                  <c:v>73.065015479876152</c:v>
                </c:pt>
                <c:pt idx="14">
                  <c:v>71.723426212590297</c:v>
                </c:pt>
                <c:pt idx="15">
                  <c:v>64.602683178534576</c:v>
                </c:pt>
                <c:pt idx="16">
                  <c:v>61.713106295149636</c:v>
                </c:pt>
                <c:pt idx="17">
                  <c:v>58.204334365325074</c:v>
                </c:pt>
                <c:pt idx="18">
                  <c:v>63.157894736842103</c:v>
                </c:pt>
                <c:pt idx="19">
                  <c:v>65.015479876160981</c:v>
                </c:pt>
                <c:pt idx="20">
                  <c:v>72.549019607843135</c:v>
                </c:pt>
                <c:pt idx="21">
                  <c:v>58.410732714138277</c:v>
                </c:pt>
              </c:numCache>
            </c:numRef>
          </c:xVal>
          <c:yVal>
            <c:numRef>
              <c:f>'3 Data to create model'!$B$2:$B$23</c:f>
              <c:numCache>
                <c:formatCode>General</c:formatCode>
                <c:ptCount val="22"/>
                <c:pt idx="0">
                  <c:v>102.80459613433806</c:v>
                </c:pt>
                <c:pt idx="1">
                  <c:v>102.63274078538606</c:v>
                </c:pt>
                <c:pt idx="2">
                  <c:v>97.285005418101363</c:v>
                </c:pt>
                <c:pt idx="3">
                  <c:v>98.77812793789812</c:v>
                </c:pt>
                <c:pt idx="4">
                  <c:v>97.062694037554891</c:v>
                </c:pt>
                <c:pt idx="5">
                  <c:v>98.586431444470037</c:v>
                </c:pt>
                <c:pt idx="6">
                  <c:v>98.374106919332363</c:v>
                </c:pt>
                <c:pt idx="7">
                  <c:v>93.517039657696756</c:v>
                </c:pt>
                <c:pt idx="8">
                  <c:v>94.302960638145223</c:v>
                </c:pt>
                <c:pt idx="9">
                  <c:v>91.581053903126431</c:v>
                </c:pt>
                <c:pt idx="10">
                  <c:v>88.197168991842119</c:v>
                </c:pt>
                <c:pt idx="11">
                  <c:v>86.35662237956501</c:v>
                </c:pt>
                <c:pt idx="12">
                  <c:v>85.512898978322625</c:v>
                </c:pt>
                <c:pt idx="13">
                  <c:v>86.473718067966701</c:v>
                </c:pt>
                <c:pt idx="14">
                  <c:v>87.050209521753146</c:v>
                </c:pt>
                <c:pt idx="15">
                  <c:v>88.315947268315554</c:v>
                </c:pt>
                <c:pt idx="16">
                  <c:v>89.339045243981346</c:v>
                </c:pt>
                <c:pt idx="17">
                  <c:v>89.753723041465776</c:v>
                </c:pt>
                <c:pt idx="18">
                  <c:v>91.187337280221854</c:v>
                </c:pt>
                <c:pt idx="19">
                  <c:v>92.279801843303815</c:v>
                </c:pt>
                <c:pt idx="20">
                  <c:v>92.87959618016086</c:v>
                </c:pt>
                <c:pt idx="21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'3 Data to create model'!$G$2:$G$23</c:f>
              <c:numCache>
                <c:formatCode>General</c:formatCode>
                <c:ptCount val="22"/>
                <c:pt idx="0">
                  <c:v>100</c:v>
                </c:pt>
                <c:pt idx="1">
                  <c:v>94.220846233230134</c:v>
                </c:pt>
                <c:pt idx="2">
                  <c:v>91.228070175438603</c:v>
                </c:pt>
                <c:pt idx="3">
                  <c:v>89.88648090815272</c:v>
                </c:pt>
                <c:pt idx="4">
                  <c:v>91.124871001031977</c:v>
                </c:pt>
                <c:pt idx="5">
                  <c:v>88.028895768833834</c:v>
                </c:pt>
                <c:pt idx="6">
                  <c:v>93.292053663570698</c:v>
                </c:pt>
                <c:pt idx="7">
                  <c:v>86.068111455108365</c:v>
                </c:pt>
                <c:pt idx="8">
                  <c:v>86.068111455108365</c:v>
                </c:pt>
                <c:pt idx="9">
                  <c:v>83.488132094943239</c:v>
                </c:pt>
                <c:pt idx="10">
                  <c:v>78.534571723426211</c:v>
                </c:pt>
                <c:pt idx="11">
                  <c:v>77.915376676986583</c:v>
                </c:pt>
                <c:pt idx="12">
                  <c:v>80.908152734778128</c:v>
                </c:pt>
                <c:pt idx="13">
                  <c:v>73.065015479876152</c:v>
                </c:pt>
                <c:pt idx="14">
                  <c:v>71.723426212590297</c:v>
                </c:pt>
                <c:pt idx="15">
                  <c:v>64.602683178534576</c:v>
                </c:pt>
                <c:pt idx="16">
                  <c:v>61.713106295149636</c:v>
                </c:pt>
                <c:pt idx="17">
                  <c:v>58.204334365325074</c:v>
                </c:pt>
                <c:pt idx="18">
                  <c:v>63.157894736842103</c:v>
                </c:pt>
                <c:pt idx="19">
                  <c:v>65.015479876160981</c:v>
                </c:pt>
                <c:pt idx="20">
                  <c:v>72.549019607843135</c:v>
                </c:pt>
                <c:pt idx="21">
                  <c:v>58.410732714138277</c:v>
                </c:pt>
              </c:numCache>
            </c:numRef>
          </c:xVal>
          <c:yVal>
            <c:numRef>
              <c:f>'4 Regression on all vars'!$B$30:$B$51</c:f>
              <c:numCache>
                <c:formatCode>General</c:formatCode>
                <c:ptCount val="22"/>
                <c:pt idx="0">
                  <c:v>101.91098302482979</c:v>
                </c:pt>
                <c:pt idx="1">
                  <c:v>99.878988353082647</c:v>
                </c:pt>
                <c:pt idx="2">
                  <c:v>97.851505356915524</c:v>
                </c:pt>
                <c:pt idx="3">
                  <c:v>97.403391744844882</c:v>
                </c:pt>
                <c:pt idx="4">
                  <c:v>98.0466772695152</c:v>
                </c:pt>
                <c:pt idx="5">
                  <c:v>97.511729080277661</c:v>
                </c:pt>
                <c:pt idx="6">
                  <c:v>98.342883614359465</c:v>
                </c:pt>
                <c:pt idx="7">
                  <c:v>96.863972357582441</c:v>
                </c:pt>
                <c:pt idx="8">
                  <c:v>91.865847352369855</c:v>
                </c:pt>
                <c:pt idx="9">
                  <c:v>91.301105304953211</c:v>
                </c:pt>
                <c:pt idx="10">
                  <c:v>89.63396727484421</c:v>
                </c:pt>
                <c:pt idx="11">
                  <c:v>86.993303213691377</c:v>
                </c:pt>
                <c:pt idx="12">
                  <c:v>88.03401354482159</c:v>
                </c:pt>
                <c:pt idx="13">
                  <c:v>90.930399784044681</c:v>
                </c:pt>
                <c:pt idx="14">
                  <c:v>83.990101980498054</c:v>
                </c:pt>
                <c:pt idx="15">
                  <c:v>87.998193198463781</c:v>
                </c:pt>
                <c:pt idx="16">
                  <c:v>87.738996577425468</c:v>
                </c:pt>
                <c:pt idx="17">
                  <c:v>90.154751963663003</c:v>
                </c:pt>
                <c:pt idx="18">
                  <c:v>89.544863454391958</c:v>
                </c:pt>
                <c:pt idx="19">
                  <c:v>92.912564242097062</c:v>
                </c:pt>
                <c:pt idx="20">
                  <c:v>95.098659140483505</c:v>
                </c:pt>
                <c:pt idx="21">
                  <c:v>94.279530342769561</c:v>
                </c:pt>
              </c:numCache>
            </c:numRef>
          </c:yVal>
        </c:ser>
        <c:axId val="166569472"/>
        <c:axId val="166528896"/>
      </c:scatterChart>
      <c:valAx>
        <c:axId val="166569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Economic sentiment (Univ. of Michigan)-12</a:t>
                </a:r>
              </a:p>
            </c:rich>
          </c:tx>
          <c:layout/>
        </c:title>
        <c:numFmt formatCode="General" sourceLinked="1"/>
        <c:tickLblPos val="nextTo"/>
        <c:crossAx val="166528896"/>
        <c:crosses val="autoZero"/>
        <c:crossBetween val="midCat"/>
      </c:valAx>
      <c:valAx>
        <c:axId val="16652889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16656947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ECRI weekly  (USA)-12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'3 Data to create model'!$H$2:$H$23</c:f>
              <c:numCache>
                <c:formatCode>General</c:formatCode>
                <c:ptCount val="22"/>
                <c:pt idx="0">
                  <c:v>100</c:v>
                </c:pt>
                <c:pt idx="1">
                  <c:v>99.986792599565504</c:v>
                </c:pt>
                <c:pt idx="2">
                  <c:v>99.747801968165433</c:v>
                </c:pt>
                <c:pt idx="3">
                  <c:v>101.55702850482807</c:v>
                </c:pt>
                <c:pt idx="4">
                  <c:v>101.91306594917813</c:v>
                </c:pt>
                <c:pt idx="5">
                  <c:v>101.73113979255631</c:v>
                </c:pt>
                <c:pt idx="6">
                  <c:v>101.13809613071123</c:v>
                </c:pt>
                <c:pt idx="7">
                  <c:v>99.246597314615173</c:v>
                </c:pt>
                <c:pt idx="8">
                  <c:v>99.515846570259427</c:v>
                </c:pt>
                <c:pt idx="9">
                  <c:v>99.576245953507041</c:v>
                </c:pt>
                <c:pt idx="10">
                  <c:v>98.47754585559241</c:v>
                </c:pt>
                <c:pt idx="11">
                  <c:v>96.012230500433148</c:v>
                </c:pt>
                <c:pt idx="12">
                  <c:v>93.428133404832508</c:v>
                </c:pt>
                <c:pt idx="13">
                  <c:v>94.631429398043082</c:v>
                </c:pt>
                <c:pt idx="14">
                  <c:v>92.292937900255964</c:v>
                </c:pt>
                <c:pt idx="15">
                  <c:v>94.049628211972887</c:v>
                </c:pt>
                <c:pt idx="16">
                  <c:v>94.754012768519786</c:v>
                </c:pt>
                <c:pt idx="17">
                  <c:v>93.561573501550711</c:v>
                </c:pt>
                <c:pt idx="18">
                  <c:v>91.098640506323932</c:v>
                </c:pt>
                <c:pt idx="19">
                  <c:v>90.136415050901363</c:v>
                </c:pt>
                <c:pt idx="20">
                  <c:v>87.302027586161302</c:v>
                </c:pt>
                <c:pt idx="21">
                  <c:v>78.563072189999545</c:v>
                </c:pt>
              </c:numCache>
            </c:numRef>
          </c:xVal>
          <c:yVal>
            <c:numRef>
              <c:f>'3 Data to create model'!$B$2:$B$23</c:f>
              <c:numCache>
                <c:formatCode>General</c:formatCode>
                <c:ptCount val="22"/>
                <c:pt idx="0">
                  <c:v>102.80459613433806</c:v>
                </c:pt>
                <c:pt idx="1">
                  <c:v>102.63274078538606</c:v>
                </c:pt>
                <c:pt idx="2">
                  <c:v>97.285005418101363</c:v>
                </c:pt>
                <c:pt idx="3">
                  <c:v>98.77812793789812</c:v>
                </c:pt>
                <c:pt idx="4">
                  <c:v>97.062694037554891</c:v>
                </c:pt>
                <c:pt idx="5">
                  <c:v>98.586431444470037</c:v>
                </c:pt>
                <c:pt idx="6">
                  <c:v>98.374106919332363</c:v>
                </c:pt>
                <c:pt idx="7">
                  <c:v>93.517039657696756</c:v>
                </c:pt>
                <c:pt idx="8">
                  <c:v>94.302960638145223</c:v>
                </c:pt>
                <c:pt idx="9">
                  <c:v>91.581053903126431</c:v>
                </c:pt>
                <c:pt idx="10">
                  <c:v>88.197168991842119</c:v>
                </c:pt>
                <c:pt idx="11">
                  <c:v>86.35662237956501</c:v>
                </c:pt>
                <c:pt idx="12">
                  <c:v>85.512898978322625</c:v>
                </c:pt>
                <c:pt idx="13">
                  <c:v>86.473718067966701</c:v>
                </c:pt>
                <c:pt idx="14">
                  <c:v>87.050209521753146</c:v>
                </c:pt>
                <c:pt idx="15">
                  <c:v>88.315947268315554</c:v>
                </c:pt>
                <c:pt idx="16">
                  <c:v>89.339045243981346</c:v>
                </c:pt>
                <c:pt idx="17">
                  <c:v>89.753723041465776</c:v>
                </c:pt>
                <c:pt idx="18">
                  <c:v>91.187337280221854</c:v>
                </c:pt>
                <c:pt idx="19">
                  <c:v>92.279801843303815</c:v>
                </c:pt>
                <c:pt idx="20">
                  <c:v>92.87959618016086</c:v>
                </c:pt>
                <c:pt idx="21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'3 Data to create model'!$H$2:$H$23</c:f>
              <c:numCache>
                <c:formatCode>General</c:formatCode>
                <c:ptCount val="22"/>
                <c:pt idx="0">
                  <c:v>100</c:v>
                </c:pt>
                <c:pt idx="1">
                  <c:v>99.986792599565504</c:v>
                </c:pt>
                <c:pt idx="2">
                  <c:v>99.747801968165433</c:v>
                </c:pt>
                <c:pt idx="3">
                  <c:v>101.55702850482807</c:v>
                </c:pt>
                <c:pt idx="4">
                  <c:v>101.91306594917813</c:v>
                </c:pt>
                <c:pt idx="5">
                  <c:v>101.73113979255631</c:v>
                </c:pt>
                <c:pt idx="6">
                  <c:v>101.13809613071123</c:v>
                </c:pt>
                <c:pt idx="7">
                  <c:v>99.246597314615173</c:v>
                </c:pt>
                <c:pt idx="8">
                  <c:v>99.515846570259427</c:v>
                </c:pt>
                <c:pt idx="9">
                  <c:v>99.576245953507041</c:v>
                </c:pt>
                <c:pt idx="10">
                  <c:v>98.47754585559241</c:v>
                </c:pt>
                <c:pt idx="11">
                  <c:v>96.012230500433148</c:v>
                </c:pt>
                <c:pt idx="12">
                  <c:v>93.428133404832508</c:v>
                </c:pt>
                <c:pt idx="13">
                  <c:v>94.631429398043082</c:v>
                </c:pt>
                <c:pt idx="14">
                  <c:v>92.292937900255964</c:v>
                </c:pt>
                <c:pt idx="15">
                  <c:v>94.049628211972887</c:v>
                </c:pt>
                <c:pt idx="16">
                  <c:v>94.754012768519786</c:v>
                </c:pt>
                <c:pt idx="17">
                  <c:v>93.561573501550711</c:v>
                </c:pt>
                <c:pt idx="18">
                  <c:v>91.098640506323932</c:v>
                </c:pt>
                <c:pt idx="19">
                  <c:v>90.136415050901363</c:v>
                </c:pt>
                <c:pt idx="20">
                  <c:v>87.302027586161302</c:v>
                </c:pt>
                <c:pt idx="21">
                  <c:v>78.563072189999545</c:v>
                </c:pt>
              </c:numCache>
            </c:numRef>
          </c:xVal>
          <c:yVal>
            <c:numRef>
              <c:f>'4 Regression on all vars'!$B$30:$B$51</c:f>
              <c:numCache>
                <c:formatCode>General</c:formatCode>
                <c:ptCount val="22"/>
                <c:pt idx="0">
                  <c:v>101.91098302482979</c:v>
                </c:pt>
                <c:pt idx="1">
                  <c:v>99.878988353082647</c:v>
                </c:pt>
                <c:pt idx="2">
                  <c:v>97.851505356915524</c:v>
                </c:pt>
                <c:pt idx="3">
                  <c:v>97.403391744844882</c:v>
                </c:pt>
                <c:pt idx="4">
                  <c:v>98.0466772695152</c:v>
                </c:pt>
                <c:pt idx="5">
                  <c:v>97.511729080277661</c:v>
                </c:pt>
                <c:pt idx="6">
                  <c:v>98.342883614359465</c:v>
                </c:pt>
                <c:pt idx="7">
                  <c:v>96.863972357582441</c:v>
                </c:pt>
                <c:pt idx="8">
                  <c:v>91.865847352369855</c:v>
                </c:pt>
                <c:pt idx="9">
                  <c:v>91.301105304953211</c:v>
                </c:pt>
                <c:pt idx="10">
                  <c:v>89.63396727484421</c:v>
                </c:pt>
                <c:pt idx="11">
                  <c:v>86.993303213691377</c:v>
                </c:pt>
                <c:pt idx="12">
                  <c:v>88.03401354482159</c:v>
                </c:pt>
                <c:pt idx="13">
                  <c:v>90.930399784044681</c:v>
                </c:pt>
                <c:pt idx="14">
                  <c:v>83.990101980498054</c:v>
                </c:pt>
                <c:pt idx="15">
                  <c:v>87.998193198463781</c:v>
                </c:pt>
                <c:pt idx="16">
                  <c:v>87.738996577425468</c:v>
                </c:pt>
                <c:pt idx="17">
                  <c:v>90.154751963663003</c:v>
                </c:pt>
                <c:pt idx="18">
                  <c:v>89.544863454391958</c:v>
                </c:pt>
                <c:pt idx="19">
                  <c:v>92.912564242097062</c:v>
                </c:pt>
                <c:pt idx="20">
                  <c:v>95.098659140483505</c:v>
                </c:pt>
                <c:pt idx="21">
                  <c:v>94.279530342769561</c:v>
                </c:pt>
              </c:numCache>
            </c:numRef>
          </c:yVal>
        </c:ser>
        <c:axId val="168915328"/>
        <c:axId val="168907520"/>
      </c:scatterChart>
      <c:valAx>
        <c:axId val="168915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ECRI weekly  (USA)-12</a:t>
                </a:r>
              </a:p>
            </c:rich>
          </c:tx>
          <c:layout/>
        </c:title>
        <c:numFmt formatCode="General" sourceLinked="1"/>
        <c:tickLblPos val="nextTo"/>
        <c:crossAx val="168907520"/>
        <c:crosses val="autoZero"/>
        <c:crossBetween val="midCat"/>
      </c:valAx>
      <c:valAx>
        <c:axId val="16890752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16891532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'4 Regression on all vars'!$F$30:$F$51</c:f>
              <c:numCache>
                <c:formatCode>General</c:formatCode>
                <c:ptCount val="22"/>
                <c:pt idx="0">
                  <c:v>2.2727272727272729</c:v>
                </c:pt>
                <c:pt idx="1">
                  <c:v>6.8181818181818183</c:v>
                </c:pt>
                <c:pt idx="2">
                  <c:v>11.363636363636365</c:v>
                </c:pt>
                <c:pt idx="3">
                  <c:v>15.90909090909091</c:v>
                </c:pt>
                <c:pt idx="4">
                  <c:v>20.454545454545457</c:v>
                </c:pt>
                <c:pt idx="5">
                  <c:v>25.000000000000004</c:v>
                </c:pt>
                <c:pt idx="6">
                  <c:v>29.545454545454547</c:v>
                </c:pt>
                <c:pt idx="7">
                  <c:v>34.090909090909093</c:v>
                </c:pt>
                <c:pt idx="8">
                  <c:v>38.63636363636364</c:v>
                </c:pt>
                <c:pt idx="9">
                  <c:v>43.181818181818187</c:v>
                </c:pt>
                <c:pt idx="10">
                  <c:v>47.727272727272734</c:v>
                </c:pt>
                <c:pt idx="11">
                  <c:v>52.27272727272728</c:v>
                </c:pt>
                <c:pt idx="12">
                  <c:v>56.81818181818182</c:v>
                </c:pt>
                <c:pt idx="13">
                  <c:v>61.363636363636367</c:v>
                </c:pt>
                <c:pt idx="14">
                  <c:v>65.909090909090907</c:v>
                </c:pt>
                <c:pt idx="15">
                  <c:v>70.454545454545453</c:v>
                </c:pt>
                <c:pt idx="16">
                  <c:v>75</c:v>
                </c:pt>
                <c:pt idx="17">
                  <c:v>79.545454545454547</c:v>
                </c:pt>
                <c:pt idx="18">
                  <c:v>84.090909090909093</c:v>
                </c:pt>
                <c:pt idx="19">
                  <c:v>88.63636363636364</c:v>
                </c:pt>
                <c:pt idx="20">
                  <c:v>93.181818181818187</c:v>
                </c:pt>
                <c:pt idx="21">
                  <c:v>97.727272727272734</c:v>
                </c:pt>
              </c:numCache>
            </c:numRef>
          </c:xVal>
          <c:yVal>
            <c:numRef>
              <c:f>'4 Regression on all vars'!$G$30:$G$51</c:f>
              <c:numCache>
                <c:formatCode>General</c:formatCode>
                <c:ptCount val="22"/>
                <c:pt idx="0">
                  <c:v>85.512898978322625</c:v>
                </c:pt>
                <c:pt idx="1">
                  <c:v>86.35662237956501</c:v>
                </c:pt>
                <c:pt idx="2">
                  <c:v>86.473718067966701</c:v>
                </c:pt>
                <c:pt idx="3">
                  <c:v>87.050209521753146</c:v>
                </c:pt>
                <c:pt idx="4">
                  <c:v>88.197168991842119</c:v>
                </c:pt>
                <c:pt idx="5">
                  <c:v>88.315947268315554</c:v>
                </c:pt>
                <c:pt idx="6">
                  <c:v>89.339045243981346</c:v>
                </c:pt>
                <c:pt idx="7">
                  <c:v>89.753723041465776</c:v>
                </c:pt>
                <c:pt idx="8">
                  <c:v>91.187337280221854</c:v>
                </c:pt>
                <c:pt idx="9">
                  <c:v>91.581053903126431</c:v>
                </c:pt>
                <c:pt idx="10">
                  <c:v>92.279801843303815</c:v>
                </c:pt>
                <c:pt idx="11">
                  <c:v>92.87959618016086</c:v>
                </c:pt>
                <c:pt idx="12">
                  <c:v>93.517039657696756</c:v>
                </c:pt>
                <c:pt idx="13">
                  <c:v>94.302960638145223</c:v>
                </c:pt>
                <c:pt idx="14">
                  <c:v>96.015602502976193</c:v>
                </c:pt>
                <c:pt idx="15">
                  <c:v>97.062694037554891</c:v>
                </c:pt>
                <c:pt idx="16">
                  <c:v>97.285005418101363</c:v>
                </c:pt>
                <c:pt idx="17">
                  <c:v>98.374106919332363</c:v>
                </c:pt>
                <c:pt idx="18">
                  <c:v>98.586431444470037</c:v>
                </c:pt>
                <c:pt idx="19">
                  <c:v>98.77812793789812</c:v>
                </c:pt>
                <c:pt idx="20">
                  <c:v>102.63274078538606</c:v>
                </c:pt>
                <c:pt idx="21">
                  <c:v>102.80459613433806</c:v>
                </c:pt>
              </c:numCache>
            </c:numRef>
          </c:yVal>
        </c:ser>
        <c:axId val="170914944"/>
        <c:axId val="170884096"/>
      </c:scatterChart>
      <c:valAx>
        <c:axId val="17091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layout/>
        </c:title>
        <c:numFmt formatCode="General" sourceLinked="1"/>
        <c:tickLblPos val="nextTo"/>
        <c:crossAx val="170884096"/>
        <c:crosses val="autoZero"/>
        <c:crossBetween val="midCat"/>
      </c:valAx>
      <c:valAx>
        <c:axId val="17088409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170914944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Economic sentiment (Europe) -4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'6b data forecast 4 months'!$C$2:$C$29</c:f>
              <c:numCache>
                <c:formatCode>General</c:formatCode>
                <c:ptCount val="28"/>
                <c:pt idx="0">
                  <c:v>102.72479564032697</c:v>
                </c:pt>
                <c:pt idx="1">
                  <c:v>102.45231607629428</c:v>
                </c:pt>
                <c:pt idx="2">
                  <c:v>103.81471389645777</c:v>
                </c:pt>
                <c:pt idx="3">
                  <c:v>103.81471389645777</c:v>
                </c:pt>
                <c:pt idx="4">
                  <c:v>102.27066303360581</c:v>
                </c:pt>
                <c:pt idx="5">
                  <c:v>102.17983651226159</c:v>
                </c:pt>
                <c:pt idx="6">
                  <c:v>100.18165304268847</c:v>
                </c:pt>
                <c:pt idx="7">
                  <c:v>99.182561307901921</c:v>
                </c:pt>
                <c:pt idx="8">
                  <c:v>97.456857402361493</c:v>
                </c:pt>
                <c:pt idx="9">
                  <c:v>96.639418710263399</c:v>
                </c:pt>
                <c:pt idx="10">
                  <c:v>94.641235240690293</c:v>
                </c:pt>
                <c:pt idx="11">
                  <c:v>92.098092643051771</c:v>
                </c:pt>
                <c:pt idx="12">
                  <c:v>93.46049046321528</c:v>
                </c:pt>
                <c:pt idx="13">
                  <c:v>90.099909173478665</c:v>
                </c:pt>
                <c:pt idx="14">
                  <c:v>89.373297002724811</c:v>
                </c:pt>
                <c:pt idx="15">
                  <c:v>87.19346049046321</c:v>
                </c:pt>
                <c:pt idx="16">
                  <c:v>82.288828337874648</c:v>
                </c:pt>
                <c:pt idx="17">
                  <c:v>80.472297910990008</c:v>
                </c:pt>
                <c:pt idx="18">
                  <c:v>78.928247048138061</c:v>
                </c:pt>
                <c:pt idx="19">
                  <c:v>72.388737511353312</c:v>
                </c:pt>
                <c:pt idx="20">
                  <c:v>66.757493188010912</c:v>
                </c:pt>
                <c:pt idx="21">
                  <c:v>60.490463215258849</c:v>
                </c:pt>
                <c:pt idx="22">
                  <c:v>57.402361489554956</c:v>
                </c:pt>
                <c:pt idx="23">
                  <c:v>55.313351498637608</c:v>
                </c:pt>
                <c:pt idx="24">
                  <c:v>54.768392370572208</c:v>
                </c:pt>
                <c:pt idx="25">
                  <c:v>58.038147138964582</c:v>
                </c:pt>
                <c:pt idx="26">
                  <c:v>60.581289736603097</c:v>
                </c:pt>
                <c:pt idx="27">
                  <c:v>64.577656675749324</c:v>
                </c:pt>
              </c:numCache>
            </c:numRef>
          </c:xVal>
          <c:yVal>
            <c:numRef>
              <c:f>'5b forecast 4 Months'!$C$28:$C$55</c:f>
              <c:numCache>
                <c:formatCode>General</c:formatCode>
                <c:ptCount val="28"/>
                <c:pt idx="0">
                  <c:v>-0.78009423762372876</c:v>
                </c:pt>
                <c:pt idx="1">
                  <c:v>-2.0378380737083148</c:v>
                </c:pt>
                <c:pt idx="2">
                  <c:v>-0.80566321302516997</c:v>
                </c:pt>
                <c:pt idx="3">
                  <c:v>1.2985545674739711</c:v>
                </c:pt>
                <c:pt idx="4">
                  <c:v>1.1273754332470531</c:v>
                </c:pt>
                <c:pt idx="5">
                  <c:v>2.0121388233817044</c:v>
                </c:pt>
                <c:pt idx="6">
                  <c:v>-0.29547705353672882</c:v>
                </c:pt>
                <c:pt idx="7">
                  <c:v>2.3104687724501503</c:v>
                </c:pt>
                <c:pt idx="8">
                  <c:v>-3.4323637180456359</c:v>
                </c:pt>
                <c:pt idx="9">
                  <c:v>0.34847923885889998</c:v>
                </c:pt>
                <c:pt idx="10">
                  <c:v>3.1992702848747427</c:v>
                </c:pt>
                <c:pt idx="11">
                  <c:v>1.5812861457252438</c:v>
                </c:pt>
                <c:pt idx="12">
                  <c:v>1.7092297343244098</c:v>
                </c:pt>
                <c:pt idx="13">
                  <c:v>-2.0968232532918591</c:v>
                </c:pt>
                <c:pt idx="14">
                  <c:v>-1.1356400296447049</c:v>
                </c:pt>
                <c:pt idx="15">
                  <c:v>1.3470843736663483</c:v>
                </c:pt>
                <c:pt idx="16">
                  <c:v>-1.0072857585418404</c:v>
                </c:pt>
                <c:pt idx="17">
                  <c:v>-1.8408679775039332</c:v>
                </c:pt>
                <c:pt idx="18">
                  <c:v>-2.7820483113465571</c:v>
                </c:pt>
                <c:pt idx="19">
                  <c:v>-1.7864313975521355</c:v>
                </c:pt>
                <c:pt idx="20">
                  <c:v>-2.8822104474830894</c:v>
                </c:pt>
                <c:pt idx="21">
                  <c:v>2.4281853006354908</c:v>
                </c:pt>
                <c:pt idx="22">
                  <c:v>1.8718325184437958</c:v>
                </c:pt>
                <c:pt idx="23">
                  <c:v>0.73322116531183212</c:v>
                </c:pt>
                <c:pt idx="24">
                  <c:v>-0.99779194595315346</c:v>
                </c:pt>
                <c:pt idx="25">
                  <c:v>1.9687387929804032</c:v>
                </c:pt>
                <c:pt idx="26">
                  <c:v>-1.0839812426935396</c:v>
                </c:pt>
                <c:pt idx="27">
                  <c:v>1.0286515085761607</c:v>
                </c:pt>
              </c:numCache>
            </c:numRef>
          </c:yVal>
        </c:ser>
        <c:axId val="239627648"/>
        <c:axId val="171460096"/>
      </c:scatterChart>
      <c:valAx>
        <c:axId val="239627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Economic sentiment (Europe) -4</a:t>
                </a:r>
              </a:p>
            </c:rich>
          </c:tx>
          <c:layout/>
        </c:title>
        <c:numFmt formatCode="General" sourceLinked="1"/>
        <c:tickLblPos val="nextTo"/>
        <c:crossAx val="171460096"/>
        <c:crosses val="autoZero"/>
        <c:crossBetween val="midCat"/>
      </c:valAx>
      <c:valAx>
        <c:axId val="17146009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239627648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Purchasing managers index Europe-4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'6b data forecast 4 months'!$D$2:$D$29</c:f>
              <c:numCache>
                <c:formatCode>General</c:formatCode>
                <c:ptCount val="2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99.48096885813149</c:v>
                </c:pt>
                <c:pt idx="5">
                  <c:v>99.307958477508649</c:v>
                </c:pt>
                <c:pt idx="6">
                  <c:v>94.636678200692046</c:v>
                </c:pt>
                <c:pt idx="7">
                  <c:v>94.290657439446363</c:v>
                </c:pt>
                <c:pt idx="8">
                  <c:v>93.598615916955026</c:v>
                </c:pt>
                <c:pt idx="9">
                  <c:v>92.214532871972338</c:v>
                </c:pt>
                <c:pt idx="10">
                  <c:v>89.61937716262976</c:v>
                </c:pt>
                <c:pt idx="11">
                  <c:v>91.349480968858131</c:v>
                </c:pt>
                <c:pt idx="12">
                  <c:v>89.61937716262976</c:v>
                </c:pt>
                <c:pt idx="13">
                  <c:v>89.792387543252602</c:v>
                </c:pt>
                <c:pt idx="14">
                  <c:v>88.408304498269914</c:v>
                </c:pt>
                <c:pt idx="15">
                  <c:v>85.640138408304495</c:v>
                </c:pt>
                <c:pt idx="16">
                  <c:v>82.698961937716263</c:v>
                </c:pt>
                <c:pt idx="17">
                  <c:v>83.391003460207628</c:v>
                </c:pt>
                <c:pt idx="18">
                  <c:v>81.141868512110733</c:v>
                </c:pt>
                <c:pt idx="19">
                  <c:v>75.43252595155711</c:v>
                </c:pt>
                <c:pt idx="20">
                  <c:v>67.301038062283737</c:v>
                </c:pt>
                <c:pt idx="21">
                  <c:v>66.262975778546718</c:v>
                </c:pt>
                <c:pt idx="22">
                  <c:v>66.608996539792386</c:v>
                </c:pt>
                <c:pt idx="23">
                  <c:v>62.629757785467135</c:v>
                </c:pt>
                <c:pt idx="24">
                  <c:v>66.262975778546718</c:v>
                </c:pt>
                <c:pt idx="25">
                  <c:v>70.069204152249142</c:v>
                </c:pt>
                <c:pt idx="26">
                  <c:v>75.95155709342562</c:v>
                </c:pt>
                <c:pt idx="27">
                  <c:v>76.816608996539799</c:v>
                </c:pt>
              </c:numCache>
            </c:numRef>
          </c:xVal>
          <c:yVal>
            <c:numRef>
              <c:f>'5b forecast 4 Months'!$C$28:$C$55</c:f>
              <c:numCache>
                <c:formatCode>General</c:formatCode>
                <c:ptCount val="28"/>
                <c:pt idx="0">
                  <c:v>-0.78009423762372876</c:v>
                </c:pt>
                <c:pt idx="1">
                  <c:v>-2.0378380737083148</c:v>
                </c:pt>
                <c:pt idx="2">
                  <c:v>-0.80566321302516997</c:v>
                </c:pt>
                <c:pt idx="3">
                  <c:v>1.2985545674739711</c:v>
                </c:pt>
                <c:pt idx="4">
                  <c:v>1.1273754332470531</c:v>
                </c:pt>
                <c:pt idx="5">
                  <c:v>2.0121388233817044</c:v>
                </c:pt>
                <c:pt idx="6">
                  <c:v>-0.29547705353672882</c:v>
                </c:pt>
                <c:pt idx="7">
                  <c:v>2.3104687724501503</c:v>
                </c:pt>
                <c:pt idx="8">
                  <c:v>-3.4323637180456359</c:v>
                </c:pt>
                <c:pt idx="9">
                  <c:v>0.34847923885889998</c:v>
                </c:pt>
                <c:pt idx="10">
                  <c:v>3.1992702848747427</c:v>
                </c:pt>
                <c:pt idx="11">
                  <c:v>1.5812861457252438</c:v>
                </c:pt>
                <c:pt idx="12">
                  <c:v>1.7092297343244098</c:v>
                </c:pt>
                <c:pt idx="13">
                  <c:v>-2.0968232532918591</c:v>
                </c:pt>
                <c:pt idx="14">
                  <c:v>-1.1356400296447049</c:v>
                </c:pt>
                <c:pt idx="15">
                  <c:v>1.3470843736663483</c:v>
                </c:pt>
                <c:pt idx="16">
                  <c:v>-1.0072857585418404</c:v>
                </c:pt>
                <c:pt idx="17">
                  <c:v>-1.8408679775039332</c:v>
                </c:pt>
                <c:pt idx="18">
                  <c:v>-2.7820483113465571</c:v>
                </c:pt>
                <c:pt idx="19">
                  <c:v>-1.7864313975521355</c:v>
                </c:pt>
                <c:pt idx="20">
                  <c:v>-2.8822104474830894</c:v>
                </c:pt>
                <c:pt idx="21">
                  <c:v>2.4281853006354908</c:v>
                </c:pt>
                <c:pt idx="22">
                  <c:v>1.8718325184437958</c:v>
                </c:pt>
                <c:pt idx="23">
                  <c:v>0.73322116531183212</c:v>
                </c:pt>
                <c:pt idx="24">
                  <c:v>-0.99779194595315346</c:v>
                </c:pt>
                <c:pt idx="25">
                  <c:v>1.9687387929804032</c:v>
                </c:pt>
                <c:pt idx="26">
                  <c:v>-1.0839812426935396</c:v>
                </c:pt>
                <c:pt idx="27">
                  <c:v>1.0286515085761607</c:v>
                </c:pt>
              </c:numCache>
            </c:numRef>
          </c:yVal>
        </c:ser>
        <c:axId val="290365824"/>
        <c:axId val="290240768"/>
      </c:scatterChart>
      <c:valAx>
        <c:axId val="290365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Purchasing managers index Europe-4</a:t>
                </a:r>
              </a:p>
            </c:rich>
          </c:tx>
          <c:layout/>
        </c:title>
        <c:numFmt formatCode="General" sourceLinked="1"/>
        <c:tickLblPos val="nextTo"/>
        <c:crossAx val="290240768"/>
        <c:crosses val="autoZero"/>
        <c:crossBetween val="midCat"/>
      </c:valAx>
      <c:valAx>
        <c:axId val="29024076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290365824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Baltic index-4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'6b data forecast 4 months'!$E$2:$E$29</c:f>
              <c:numCache>
                <c:formatCode>General</c:formatCode>
                <c:ptCount val="28"/>
                <c:pt idx="0">
                  <c:v>127.70798767480444</c:v>
                </c:pt>
                <c:pt idx="1">
                  <c:v>148.25788101445841</c:v>
                </c:pt>
                <c:pt idx="2">
                  <c:v>141.81085565299833</c:v>
                </c:pt>
                <c:pt idx="3">
                  <c:v>148.80303389428775</c:v>
                </c:pt>
                <c:pt idx="4">
                  <c:v>165.7501777672434</c:v>
                </c:pt>
                <c:pt idx="5">
                  <c:v>182.55510784546101</c:v>
                </c:pt>
                <c:pt idx="6">
                  <c:v>226.0488267361934</c:v>
                </c:pt>
                <c:pt idx="7">
                  <c:v>250.794027020621</c:v>
                </c:pt>
                <c:pt idx="8">
                  <c:v>242.00047404598246</c:v>
                </c:pt>
                <c:pt idx="9">
                  <c:v>216.71012088172552</c:v>
                </c:pt>
                <c:pt idx="10">
                  <c:v>145.60322351268073</c:v>
                </c:pt>
                <c:pt idx="11">
                  <c:v>180.44560322351268</c:v>
                </c:pt>
                <c:pt idx="12">
                  <c:v>187.01114008058781</c:v>
                </c:pt>
                <c:pt idx="13">
                  <c:v>223.72600142213795</c:v>
                </c:pt>
                <c:pt idx="14">
                  <c:v>271.15430196729085</c:v>
                </c:pt>
                <c:pt idx="15">
                  <c:v>222.30386347475704</c:v>
                </c:pt>
                <c:pt idx="16">
                  <c:v>196.25503673856363</c:v>
                </c:pt>
                <c:pt idx="17">
                  <c:v>158.59208343209292</c:v>
                </c:pt>
                <c:pt idx="18">
                  <c:v>71.699454847120165</c:v>
                </c:pt>
                <c:pt idx="19">
                  <c:v>20.170656553685706</c:v>
                </c:pt>
                <c:pt idx="20">
                  <c:v>16.591609386110452</c:v>
                </c:pt>
                <c:pt idx="21">
                  <c:v>18.345579521213555</c:v>
                </c:pt>
                <c:pt idx="22">
                  <c:v>25.36146006162598</c:v>
                </c:pt>
                <c:pt idx="23">
                  <c:v>47.072766058307657</c:v>
                </c:pt>
                <c:pt idx="24">
                  <c:v>37.307418819625504</c:v>
                </c:pt>
                <c:pt idx="25">
                  <c:v>42.427115430196729</c:v>
                </c:pt>
                <c:pt idx="26">
                  <c:v>74.994074425219253</c:v>
                </c:pt>
                <c:pt idx="27">
                  <c:v>96.468357430670764</c:v>
                </c:pt>
              </c:numCache>
            </c:numRef>
          </c:xVal>
          <c:yVal>
            <c:numRef>
              <c:f>'5b forecast 4 Months'!$C$28:$C$55</c:f>
              <c:numCache>
                <c:formatCode>General</c:formatCode>
                <c:ptCount val="28"/>
                <c:pt idx="0">
                  <c:v>-0.78009423762372876</c:v>
                </c:pt>
                <c:pt idx="1">
                  <c:v>-2.0378380737083148</c:v>
                </c:pt>
                <c:pt idx="2">
                  <c:v>-0.80566321302516997</c:v>
                </c:pt>
                <c:pt idx="3">
                  <c:v>1.2985545674739711</c:v>
                </c:pt>
                <c:pt idx="4">
                  <c:v>1.1273754332470531</c:v>
                </c:pt>
                <c:pt idx="5">
                  <c:v>2.0121388233817044</c:v>
                </c:pt>
                <c:pt idx="6">
                  <c:v>-0.29547705353672882</c:v>
                </c:pt>
                <c:pt idx="7">
                  <c:v>2.3104687724501503</c:v>
                </c:pt>
                <c:pt idx="8">
                  <c:v>-3.4323637180456359</c:v>
                </c:pt>
                <c:pt idx="9">
                  <c:v>0.34847923885889998</c:v>
                </c:pt>
                <c:pt idx="10">
                  <c:v>3.1992702848747427</c:v>
                </c:pt>
                <c:pt idx="11">
                  <c:v>1.5812861457252438</c:v>
                </c:pt>
                <c:pt idx="12">
                  <c:v>1.7092297343244098</c:v>
                </c:pt>
                <c:pt idx="13">
                  <c:v>-2.0968232532918591</c:v>
                </c:pt>
                <c:pt idx="14">
                  <c:v>-1.1356400296447049</c:v>
                </c:pt>
                <c:pt idx="15">
                  <c:v>1.3470843736663483</c:v>
                </c:pt>
                <c:pt idx="16">
                  <c:v>-1.0072857585418404</c:v>
                </c:pt>
                <c:pt idx="17">
                  <c:v>-1.8408679775039332</c:v>
                </c:pt>
                <c:pt idx="18">
                  <c:v>-2.7820483113465571</c:v>
                </c:pt>
                <c:pt idx="19">
                  <c:v>-1.7864313975521355</c:v>
                </c:pt>
                <c:pt idx="20">
                  <c:v>-2.8822104474830894</c:v>
                </c:pt>
                <c:pt idx="21">
                  <c:v>2.4281853006354908</c:v>
                </c:pt>
                <c:pt idx="22">
                  <c:v>1.8718325184437958</c:v>
                </c:pt>
                <c:pt idx="23">
                  <c:v>0.73322116531183212</c:v>
                </c:pt>
                <c:pt idx="24">
                  <c:v>-0.99779194595315346</c:v>
                </c:pt>
                <c:pt idx="25">
                  <c:v>1.9687387929804032</c:v>
                </c:pt>
                <c:pt idx="26">
                  <c:v>-1.0839812426935396</c:v>
                </c:pt>
                <c:pt idx="27">
                  <c:v>1.0286515085761607</c:v>
                </c:pt>
              </c:numCache>
            </c:numRef>
          </c:yVal>
        </c:ser>
        <c:axId val="293867904"/>
        <c:axId val="293268480"/>
      </c:scatterChart>
      <c:valAx>
        <c:axId val="29386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Baltic index-4</a:t>
                </a:r>
              </a:p>
            </c:rich>
          </c:tx>
          <c:layout/>
        </c:title>
        <c:numFmt formatCode="General" sourceLinked="1"/>
        <c:tickLblPos val="nextTo"/>
        <c:crossAx val="293268480"/>
        <c:crosses val="autoZero"/>
        <c:crossBetween val="midCat"/>
      </c:valAx>
      <c:valAx>
        <c:axId val="29326848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293867904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Economic sentiment (Univ. of Michigan)-6  Residual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'6b data forecast 4 months'!$F$2:$F$29</c:f>
              <c:numCache>
                <c:formatCode>General</c:formatCode>
                <c:ptCount val="28"/>
                <c:pt idx="0">
                  <c:v>100</c:v>
                </c:pt>
                <c:pt idx="1">
                  <c:v>94.220846233230134</c:v>
                </c:pt>
                <c:pt idx="2">
                  <c:v>91.228070175438603</c:v>
                </c:pt>
                <c:pt idx="3">
                  <c:v>89.88648090815272</c:v>
                </c:pt>
                <c:pt idx="4">
                  <c:v>91.124871001031977</c:v>
                </c:pt>
                <c:pt idx="5">
                  <c:v>88.028895768833834</c:v>
                </c:pt>
                <c:pt idx="6">
                  <c:v>93.292053663570698</c:v>
                </c:pt>
                <c:pt idx="7">
                  <c:v>86.068111455108365</c:v>
                </c:pt>
                <c:pt idx="8">
                  <c:v>86.068111455108365</c:v>
                </c:pt>
                <c:pt idx="9">
                  <c:v>83.488132094943239</c:v>
                </c:pt>
                <c:pt idx="10">
                  <c:v>78.534571723426211</c:v>
                </c:pt>
                <c:pt idx="11">
                  <c:v>77.915376676986583</c:v>
                </c:pt>
                <c:pt idx="12">
                  <c:v>80.908152734778128</c:v>
                </c:pt>
                <c:pt idx="13">
                  <c:v>73.065015479876152</c:v>
                </c:pt>
                <c:pt idx="14">
                  <c:v>71.723426212590297</c:v>
                </c:pt>
                <c:pt idx="15">
                  <c:v>64.602683178534576</c:v>
                </c:pt>
                <c:pt idx="16">
                  <c:v>61.713106295149636</c:v>
                </c:pt>
                <c:pt idx="17">
                  <c:v>58.204334365325074</c:v>
                </c:pt>
                <c:pt idx="18">
                  <c:v>63.157894736842103</c:v>
                </c:pt>
                <c:pt idx="19">
                  <c:v>65.015479876160981</c:v>
                </c:pt>
                <c:pt idx="20">
                  <c:v>72.549019607843135</c:v>
                </c:pt>
                <c:pt idx="21">
                  <c:v>58.410732714138277</c:v>
                </c:pt>
                <c:pt idx="22">
                  <c:v>57.069143446852422</c:v>
                </c:pt>
                <c:pt idx="23">
                  <c:v>62.02270381836945</c:v>
                </c:pt>
                <c:pt idx="24">
                  <c:v>63.157894736842103</c:v>
                </c:pt>
                <c:pt idx="25">
                  <c:v>58.101135190918463</c:v>
                </c:pt>
                <c:pt idx="26">
                  <c:v>59.133126934984517</c:v>
                </c:pt>
                <c:pt idx="27">
                  <c:v>63.880288957688336</c:v>
                </c:pt>
              </c:numCache>
            </c:numRef>
          </c:xVal>
          <c:yVal>
            <c:numRef>
              <c:f>'5b forecast 4 Months'!$C$28:$C$55</c:f>
              <c:numCache>
                <c:formatCode>General</c:formatCode>
                <c:ptCount val="28"/>
                <c:pt idx="0">
                  <c:v>-0.78009423762372876</c:v>
                </c:pt>
                <c:pt idx="1">
                  <c:v>-2.0378380737083148</c:v>
                </c:pt>
                <c:pt idx="2">
                  <c:v>-0.80566321302516997</c:v>
                </c:pt>
                <c:pt idx="3">
                  <c:v>1.2985545674739711</c:v>
                </c:pt>
                <c:pt idx="4">
                  <c:v>1.1273754332470531</c:v>
                </c:pt>
                <c:pt idx="5">
                  <c:v>2.0121388233817044</c:v>
                </c:pt>
                <c:pt idx="6">
                  <c:v>-0.29547705353672882</c:v>
                </c:pt>
                <c:pt idx="7">
                  <c:v>2.3104687724501503</c:v>
                </c:pt>
                <c:pt idx="8">
                  <c:v>-3.4323637180456359</c:v>
                </c:pt>
                <c:pt idx="9">
                  <c:v>0.34847923885889998</c:v>
                </c:pt>
                <c:pt idx="10">
                  <c:v>3.1992702848747427</c:v>
                </c:pt>
                <c:pt idx="11">
                  <c:v>1.5812861457252438</c:v>
                </c:pt>
                <c:pt idx="12">
                  <c:v>1.7092297343244098</c:v>
                </c:pt>
                <c:pt idx="13">
                  <c:v>-2.0968232532918591</c:v>
                </c:pt>
                <c:pt idx="14">
                  <c:v>-1.1356400296447049</c:v>
                </c:pt>
                <c:pt idx="15">
                  <c:v>1.3470843736663483</c:v>
                </c:pt>
                <c:pt idx="16">
                  <c:v>-1.0072857585418404</c:v>
                </c:pt>
                <c:pt idx="17">
                  <c:v>-1.8408679775039332</c:v>
                </c:pt>
                <c:pt idx="18">
                  <c:v>-2.7820483113465571</c:v>
                </c:pt>
                <c:pt idx="19">
                  <c:v>-1.7864313975521355</c:v>
                </c:pt>
                <c:pt idx="20">
                  <c:v>-2.8822104474830894</c:v>
                </c:pt>
                <c:pt idx="21">
                  <c:v>2.4281853006354908</c:v>
                </c:pt>
                <c:pt idx="22">
                  <c:v>1.8718325184437958</c:v>
                </c:pt>
                <c:pt idx="23">
                  <c:v>0.73322116531183212</c:v>
                </c:pt>
                <c:pt idx="24">
                  <c:v>-0.99779194595315346</c:v>
                </c:pt>
                <c:pt idx="25">
                  <c:v>1.9687387929804032</c:v>
                </c:pt>
                <c:pt idx="26">
                  <c:v>-1.0839812426935396</c:v>
                </c:pt>
                <c:pt idx="27">
                  <c:v>1.0286515085761607</c:v>
                </c:pt>
              </c:numCache>
            </c:numRef>
          </c:yVal>
        </c:ser>
        <c:axId val="239219840"/>
        <c:axId val="171505536"/>
      </c:scatterChart>
      <c:valAx>
        <c:axId val="239219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Economic sentiment (Univ. of Michigan)-6</a:t>
                </a:r>
              </a:p>
            </c:rich>
          </c:tx>
          <c:layout/>
        </c:title>
        <c:numFmt formatCode="General" sourceLinked="1"/>
        <c:tickLblPos val="nextTo"/>
        <c:crossAx val="171505536"/>
        <c:crosses val="autoZero"/>
        <c:crossBetween val="midCat"/>
      </c:valAx>
      <c:valAx>
        <c:axId val="17150553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</c:title>
        <c:numFmt formatCode="General" sourceLinked="1"/>
        <c:tickLblPos val="nextTo"/>
        <c:crossAx val="239219840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Economic sentiment (Europe) -4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'6b data forecast 4 months'!$C$2:$C$29</c:f>
              <c:numCache>
                <c:formatCode>General</c:formatCode>
                <c:ptCount val="28"/>
                <c:pt idx="0">
                  <c:v>102.72479564032697</c:v>
                </c:pt>
                <c:pt idx="1">
                  <c:v>102.45231607629428</c:v>
                </c:pt>
                <c:pt idx="2">
                  <c:v>103.81471389645777</c:v>
                </c:pt>
                <c:pt idx="3">
                  <c:v>103.81471389645777</c:v>
                </c:pt>
                <c:pt idx="4">
                  <c:v>102.27066303360581</c:v>
                </c:pt>
                <c:pt idx="5">
                  <c:v>102.17983651226159</c:v>
                </c:pt>
                <c:pt idx="6">
                  <c:v>100.18165304268847</c:v>
                </c:pt>
                <c:pt idx="7">
                  <c:v>99.182561307901921</c:v>
                </c:pt>
                <c:pt idx="8">
                  <c:v>97.456857402361493</c:v>
                </c:pt>
                <c:pt idx="9">
                  <c:v>96.639418710263399</c:v>
                </c:pt>
                <c:pt idx="10">
                  <c:v>94.641235240690293</c:v>
                </c:pt>
                <c:pt idx="11">
                  <c:v>92.098092643051771</c:v>
                </c:pt>
                <c:pt idx="12">
                  <c:v>93.46049046321528</c:v>
                </c:pt>
                <c:pt idx="13">
                  <c:v>90.099909173478665</c:v>
                </c:pt>
                <c:pt idx="14">
                  <c:v>89.373297002724811</c:v>
                </c:pt>
                <c:pt idx="15">
                  <c:v>87.19346049046321</c:v>
                </c:pt>
                <c:pt idx="16">
                  <c:v>82.288828337874648</c:v>
                </c:pt>
                <c:pt idx="17">
                  <c:v>80.472297910990008</c:v>
                </c:pt>
                <c:pt idx="18">
                  <c:v>78.928247048138061</c:v>
                </c:pt>
                <c:pt idx="19">
                  <c:v>72.388737511353312</c:v>
                </c:pt>
                <c:pt idx="20">
                  <c:v>66.757493188010912</c:v>
                </c:pt>
                <c:pt idx="21">
                  <c:v>60.490463215258849</c:v>
                </c:pt>
                <c:pt idx="22">
                  <c:v>57.402361489554956</c:v>
                </c:pt>
                <c:pt idx="23">
                  <c:v>55.313351498637608</c:v>
                </c:pt>
                <c:pt idx="24">
                  <c:v>54.768392370572208</c:v>
                </c:pt>
                <c:pt idx="25">
                  <c:v>58.038147138964582</c:v>
                </c:pt>
                <c:pt idx="26">
                  <c:v>60.581289736603097</c:v>
                </c:pt>
                <c:pt idx="27">
                  <c:v>64.577656675749324</c:v>
                </c:pt>
              </c:numCache>
            </c:numRef>
          </c:xVal>
          <c:yVal>
            <c:numRef>
              <c:f>'6b data forecast 4 months'!$B$2:$B$29</c:f>
              <c:numCache>
                <c:formatCode>General</c:formatCode>
                <c:ptCount val="28"/>
                <c:pt idx="0">
                  <c:v>105.73953589500699</c:v>
                </c:pt>
                <c:pt idx="1">
                  <c:v>102.14254449228575</c:v>
                </c:pt>
                <c:pt idx="2">
                  <c:v>100.88710642946177</c:v>
                </c:pt>
                <c:pt idx="3">
                  <c:v>102.45677885695478</c:v>
                </c:pt>
                <c:pt idx="4">
                  <c:v>103.86167598043092</c:v>
                </c:pt>
                <c:pt idx="5">
                  <c:v>103.46504447680964</c:v>
                </c:pt>
                <c:pt idx="6">
                  <c:v>102.80459613433806</c:v>
                </c:pt>
                <c:pt idx="7">
                  <c:v>102.63274078538606</c:v>
                </c:pt>
                <c:pt idx="8">
                  <c:v>97.285005418101363</c:v>
                </c:pt>
                <c:pt idx="9">
                  <c:v>98.77812793789812</c:v>
                </c:pt>
                <c:pt idx="10">
                  <c:v>97.062694037554891</c:v>
                </c:pt>
                <c:pt idx="11">
                  <c:v>98.586431444470037</c:v>
                </c:pt>
                <c:pt idx="12">
                  <c:v>98.374106919332363</c:v>
                </c:pt>
                <c:pt idx="13">
                  <c:v>93.517039657696756</c:v>
                </c:pt>
                <c:pt idx="14">
                  <c:v>94.302960638145223</c:v>
                </c:pt>
                <c:pt idx="15">
                  <c:v>91.581053903126431</c:v>
                </c:pt>
                <c:pt idx="16">
                  <c:v>88.197168991842119</c:v>
                </c:pt>
                <c:pt idx="17">
                  <c:v>86.35662237956501</c:v>
                </c:pt>
                <c:pt idx="18">
                  <c:v>85.512898978322625</c:v>
                </c:pt>
                <c:pt idx="19">
                  <c:v>86.473718067966701</c:v>
                </c:pt>
                <c:pt idx="20">
                  <c:v>87.050209521753146</c:v>
                </c:pt>
                <c:pt idx="21">
                  <c:v>88.315947268315554</c:v>
                </c:pt>
                <c:pt idx="22">
                  <c:v>89.339045243981346</c:v>
                </c:pt>
                <c:pt idx="23">
                  <c:v>89.753723041465776</c:v>
                </c:pt>
                <c:pt idx="24">
                  <c:v>91.187337280221854</c:v>
                </c:pt>
                <c:pt idx="25">
                  <c:v>92.279801843303815</c:v>
                </c:pt>
                <c:pt idx="26">
                  <c:v>92.87959618016086</c:v>
                </c:pt>
                <c:pt idx="27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'6b data forecast 4 months'!$C$2:$C$29</c:f>
              <c:numCache>
                <c:formatCode>General</c:formatCode>
                <c:ptCount val="28"/>
                <c:pt idx="0">
                  <c:v>102.72479564032697</c:v>
                </c:pt>
                <c:pt idx="1">
                  <c:v>102.45231607629428</c:v>
                </c:pt>
                <c:pt idx="2">
                  <c:v>103.81471389645777</c:v>
                </c:pt>
                <c:pt idx="3">
                  <c:v>103.81471389645777</c:v>
                </c:pt>
                <c:pt idx="4">
                  <c:v>102.27066303360581</c:v>
                </c:pt>
                <c:pt idx="5">
                  <c:v>102.17983651226159</c:v>
                </c:pt>
                <c:pt idx="6">
                  <c:v>100.18165304268847</c:v>
                </c:pt>
                <c:pt idx="7">
                  <c:v>99.182561307901921</c:v>
                </c:pt>
                <c:pt idx="8">
                  <c:v>97.456857402361493</c:v>
                </c:pt>
                <c:pt idx="9">
                  <c:v>96.639418710263399</c:v>
                </c:pt>
                <c:pt idx="10">
                  <c:v>94.641235240690293</c:v>
                </c:pt>
                <c:pt idx="11">
                  <c:v>92.098092643051771</c:v>
                </c:pt>
                <c:pt idx="12">
                  <c:v>93.46049046321528</c:v>
                </c:pt>
                <c:pt idx="13">
                  <c:v>90.099909173478665</c:v>
                </c:pt>
                <c:pt idx="14">
                  <c:v>89.373297002724811</c:v>
                </c:pt>
                <c:pt idx="15">
                  <c:v>87.19346049046321</c:v>
                </c:pt>
                <c:pt idx="16">
                  <c:v>82.288828337874648</c:v>
                </c:pt>
                <c:pt idx="17">
                  <c:v>80.472297910990008</c:v>
                </c:pt>
                <c:pt idx="18">
                  <c:v>78.928247048138061</c:v>
                </c:pt>
                <c:pt idx="19">
                  <c:v>72.388737511353312</c:v>
                </c:pt>
                <c:pt idx="20">
                  <c:v>66.757493188010912</c:v>
                </c:pt>
                <c:pt idx="21">
                  <c:v>60.490463215258849</c:v>
                </c:pt>
                <c:pt idx="22">
                  <c:v>57.402361489554956</c:v>
                </c:pt>
                <c:pt idx="23">
                  <c:v>55.313351498637608</c:v>
                </c:pt>
                <c:pt idx="24">
                  <c:v>54.768392370572208</c:v>
                </c:pt>
                <c:pt idx="25">
                  <c:v>58.038147138964582</c:v>
                </c:pt>
                <c:pt idx="26">
                  <c:v>60.581289736603097</c:v>
                </c:pt>
                <c:pt idx="27">
                  <c:v>64.577656675749324</c:v>
                </c:pt>
              </c:numCache>
            </c:numRef>
          </c:xVal>
          <c:yVal>
            <c:numRef>
              <c:f>'5b forecast 4 Months'!$B$28:$B$55</c:f>
              <c:numCache>
                <c:formatCode>General</c:formatCode>
                <c:ptCount val="28"/>
                <c:pt idx="0">
                  <c:v>106.51963013263072</c:v>
                </c:pt>
                <c:pt idx="1">
                  <c:v>104.18038256599407</c:v>
                </c:pt>
                <c:pt idx="2">
                  <c:v>101.69276964248694</c:v>
                </c:pt>
                <c:pt idx="3">
                  <c:v>101.15822428948081</c:v>
                </c:pt>
                <c:pt idx="4">
                  <c:v>102.73430054718386</c:v>
                </c:pt>
                <c:pt idx="5">
                  <c:v>101.45290565342793</c:v>
                </c:pt>
                <c:pt idx="6">
                  <c:v>103.10007318787478</c:v>
                </c:pt>
                <c:pt idx="7">
                  <c:v>100.32227201293591</c:v>
                </c:pt>
                <c:pt idx="8">
                  <c:v>100.717369136147</c:v>
                </c:pt>
                <c:pt idx="9">
                  <c:v>98.42964869903922</c:v>
                </c:pt>
                <c:pt idx="10">
                  <c:v>93.863423752680148</c:v>
                </c:pt>
                <c:pt idx="11">
                  <c:v>97.005145298744793</c:v>
                </c:pt>
                <c:pt idx="12">
                  <c:v>96.664877185007953</c:v>
                </c:pt>
                <c:pt idx="13">
                  <c:v>95.613862910988615</c:v>
                </c:pt>
                <c:pt idx="14">
                  <c:v>95.438600667789927</c:v>
                </c:pt>
                <c:pt idx="15">
                  <c:v>90.233969529460083</c:v>
                </c:pt>
                <c:pt idx="16">
                  <c:v>89.20445475038396</c:v>
                </c:pt>
                <c:pt idx="17">
                  <c:v>88.197490357068943</c:v>
                </c:pt>
                <c:pt idx="18">
                  <c:v>88.294947289669182</c:v>
                </c:pt>
                <c:pt idx="19">
                  <c:v>88.260149465518836</c:v>
                </c:pt>
                <c:pt idx="20">
                  <c:v>89.932419969236236</c:v>
                </c:pt>
                <c:pt idx="21">
                  <c:v>85.887761967680063</c:v>
                </c:pt>
                <c:pt idx="22">
                  <c:v>87.46721272553755</c:v>
                </c:pt>
                <c:pt idx="23">
                  <c:v>89.020501876153943</c:v>
                </c:pt>
                <c:pt idx="24">
                  <c:v>92.185129226175007</c:v>
                </c:pt>
                <c:pt idx="25">
                  <c:v>90.311063050323412</c:v>
                </c:pt>
                <c:pt idx="26">
                  <c:v>93.963577422854399</c:v>
                </c:pt>
                <c:pt idx="27">
                  <c:v>94.986950994400033</c:v>
                </c:pt>
              </c:numCache>
            </c:numRef>
          </c:yVal>
        </c:ser>
        <c:axId val="286292992"/>
        <c:axId val="239664128"/>
      </c:scatterChart>
      <c:valAx>
        <c:axId val="286292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Economic sentiment (Europe) -4</a:t>
                </a:r>
              </a:p>
            </c:rich>
          </c:tx>
          <c:layout/>
        </c:title>
        <c:numFmt formatCode="General" sourceLinked="1"/>
        <c:tickLblPos val="nextTo"/>
        <c:crossAx val="239664128"/>
        <c:crosses val="autoZero"/>
        <c:crossBetween val="midCat"/>
      </c:valAx>
      <c:valAx>
        <c:axId val="23966412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28629299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Purchasing managers index Europe-4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'6b data forecast 4 months'!$D$2:$D$29</c:f>
              <c:numCache>
                <c:formatCode>General</c:formatCode>
                <c:ptCount val="2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99.48096885813149</c:v>
                </c:pt>
                <c:pt idx="5">
                  <c:v>99.307958477508649</c:v>
                </c:pt>
                <c:pt idx="6">
                  <c:v>94.636678200692046</c:v>
                </c:pt>
                <c:pt idx="7">
                  <c:v>94.290657439446363</c:v>
                </c:pt>
                <c:pt idx="8">
                  <c:v>93.598615916955026</c:v>
                </c:pt>
                <c:pt idx="9">
                  <c:v>92.214532871972338</c:v>
                </c:pt>
                <c:pt idx="10">
                  <c:v>89.61937716262976</c:v>
                </c:pt>
                <c:pt idx="11">
                  <c:v>91.349480968858131</c:v>
                </c:pt>
                <c:pt idx="12">
                  <c:v>89.61937716262976</c:v>
                </c:pt>
                <c:pt idx="13">
                  <c:v>89.792387543252602</c:v>
                </c:pt>
                <c:pt idx="14">
                  <c:v>88.408304498269914</c:v>
                </c:pt>
                <c:pt idx="15">
                  <c:v>85.640138408304495</c:v>
                </c:pt>
                <c:pt idx="16">
                  <c:v>82.698961937716263</c:v>
                </c:pt>
                <c:pt idx="17">
                  <c:v>83.391003460207628</c:v>
                </c:pt>
                <c:pt idx="18">
                  <c:v>81.141868512110733</c:v>
                </c:pt>
                <c:pt idx="19">
                  <c:v>75.43252595155711</c:v>
                </c:pt>
                <c:pt idx="20">
                  <c:v>67.301038062283737</c:v>
                </c:pt>
                <c:pt idx="21">
                  <c:v>66.262975778546718</c:v>
                </c:pt>
                <c:pt idx="22">
                  <c:v>66.608996539792386</c:v>
                </c:pt>
                <c:pt idx="23">
                  <c:v>62.629757785467135</c:v>
                </c:pt>
                <c:pt idx="24">
                  <c:v>66.262975778546718</c:v>
                </c:pt>
                <c:pt idx="25">
                  <c:v>70.069204152249142</c:v>
                </c:pt>
                <c:pt idx="26">
                  <c:v>75.95155709342562</c:v>
                </c:pt>
                <c:pt idx="27">
                  <c:v>76.816608996539799</c:v>
                </c:pt>
              </c:numCache>
            </c:numRef>
          </c:xVal>
          <c:yVal>
            <c:numRef>
              <c:f>'6b data forecast 4 months'!$B$2:$B$29</c:f>
              <c:numCache>
                <c:formatCode>General</c:formatCode>
                <c:ptCount val="28"/>
                <c:pt idx="0">
                  <c:v>105.73953589500699</c:v>
                </c:pt>
                <c:pt idx="1">
                  <c:v>102.14254449228575</c:v>
                </c:pt>
                <c:pt idx="2">
                  <c:v>100.88710642946177</c:v>
                </c:pt>
                <c:pt idx="3">
                  <c:v>102.45677885695478</c:v>
                </c:pt>
                <c:pt idx="4">
                  <c:v>103.86167598043092</c:v>
                </c:pt>
                <c:pt idx="5">
                  <c:v>103.46504447680964</c:v>
                </c:pt>
                <c:pt idx="6">
                  <c:v>102.80459613433806</c:v>
                </c:pt>
                <c:pt idx="7">
                  <c:v>102.63274078538606</c:v>
                </c:pt>
                <c:pt idx="8">
                  <c:v>97.285005418101363</c:v>
                </c:pt>
                <c:pt idx="9">
                  <c:v>98.77812793789812</c:v>
                </c:pt>
                <c:pt idx="10">
                  <c:v>97.062694037554891</c:v>
                </c:pt>
                <c:pt idx="11">
                  <c:v>98.586431444470037</c:v>
                </c:pt>
                <c:pt idx="12">
                  <c:v>98.374106919332363</c:v>
                </c:pt>
                <c:pt idx="13">
                  <c:v>93.517039657696756</c:v>
                </c:pt>
                <c:pt idx="14">
                  <c:v>94.302960638145223</c:v>
                </c:pt>
                <c:pt idx="15">
                  <c:v>91.581053903126431</c:v>
                </c:pt>
                <c:pt idx="16">
                  <c:v>88.197168991842119</c:v>
                </c:pt>
                <c:pt idx="17">
                  <c:v>86.35662237956501</c:v>
                </c:pt>
                <c:pt idx="18">
                  <c:v>85.512898978322625</c:v>
                </c:pt>
                <c:pt idx="19">
                  <c:v>86.473718067966701</c:v>
                </c:pt>
                <c:pt idx="20">
                  <c:v>87.050209521753146</c:v>
                </c:pt>
                <c:pt idx="21">
                  <c:v>88.315947268315554</c:v>
                </c:pt>
                <c:pt idx="22">
                  <c:v>89.339045243981346</c:v>
                </c:pt>
                <c:pt idx="23">
                  <c:v>89.753723041465776</c:v>
                </c:pt>
                <c:pt idx="24">
                  <c:v>91.187337280221854</c:v>
                </c:pt>
                <c:pt idx="25">
                  <c:v>92.279801843303815</c:v>
                </c:pt>
                <c:pt idx="26">
                  <c:v>92.87959618016086</c:v>
                </c:pt>
                <c:pt idx="27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'6b data forecast 4 months'!$D$2:$D$29</c:f>
              <c:numCache>
                <c:formatCode>General</c:formatCode>
                <c:ptCount val="2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99.48096885813149</c:v>
                </c:pt>
                <c:pt idx="5">
                  <c:v>99.307958477508649</c:v>
                </c:pt>
                <c:pt idx="6">
                  <c:v>94.636678200692046</c:v>
                </c:pt>
                <c:pt idx="7">
                  <c:v>94.290657439446363</c:v>
                </c:pt>
                <c:pt idx="8">
                  <c:v>93.598615916955026</c:v>
                </c:pt>
                <c:pt idx="9">
                  <c:v>92.214532871972338</c:v>
                </c:pt>
                <c:pt idx="10">
                  <c:v>89.61937716262976</c:v>
                </c:pt>
                <c:pt idx="11">
                  <c:v>91.349480968858131</c:v>
                </c:pt>
                <c:pt idx="12">
                  <c:v>89.61937716262976</c:v>
                </c:pt>
                <c:pt idx="13">
                  <c:v>89.792387543252602</c:v>
                </c:pt>
                <c:pt idx="14">
                  <c:v>88.408304498269914</c:v>
                </c:pt>
                <c:pt idx="15">
                  <c:v>85.640138408304495</c:v>
                </c:pt>
                <c:pt idx="16">
                  <c:v>82.698961937716263</c:v>
                </c:pt>
                <c:pt idx="17">
                  <c:v>83.391003460207628</c:v>
                </c:pt>
                <c:pt idx="18">
                  <c:v>81.141868512110733</c:v>
                </c:pt>
                <c:pt idx="19">
                  <c:v>75.43252595155711</c:v>
                </c:pt>
                <c:pt idx="20">
                  <c:v>67.301038062283737</c:v>
                </c:pt>
                <c:pt idx="21">
                  <c:v>66.262975778546718</c:v>
                </c:pt>
                <c:pt idx="22">
                  <c:v>66.608996539792386</c:v>
                </c:pt>
                <c:pt idx="23">
                  <c:v>62.629757785467135</c:v>
                </c:pt>
                <c:pt idx="24">
                  <c:v>66.262975778546718</c:v>
                </c:pt>
                <c:pt idx="25">
                  <c:v>70.069204152249142</c:v>
                </c:pt>
                <c:pt idx="26">
                  <c:v>75.95155709342562</c:v>
                </c:pt>
                <c:pt idx="27">
                  <c:v>76.816608996539799</c:v>
                </c:pt>
              </c:numCache>
            </c:numRef>
          </c:xVal>
          <c:yVal>
            <c:numRef>
              <c:f>'5b forecast 4 Months'!$B$28:$B$55</c:f>
              <c:numCache>
                <c:formatCode>General</c:formatCode>
                <c:ptCount val="28"/>
                <c:pt idx="0">
                  <c:v>106.51963013263072</c:v>
                </c:pt>
                <c:pt idx="1">
                  <c:v>104.18038256599407</c:v>
                </c:pt>
                <c:pt idx="2">
                  <c:v>101.69276964248694</c:v>
                </c:pt>
                <c:pt idx="3">
                  <c:v>101.15822428948081</c:v>
                </c:pt>
                <c:pt idx="4">
                  <c:v>102.73430054718386</c:v>
                </c:pt>
                <c:pt idx="5">
                  <c:v>101.45290565342793</c:v>
                </c:pt>
                <c:pt idx="6">
                  <c:v>103.10007318787478</c:v>
                </c:pt>
                <c:pt idx="7">
                  <c:v>100.32227201293591</c:v>
                </c:pt>
                <c:pt idx="8">
                  <c:v>100.717369136147</c:v>
                </c:pt>
                <c:pt idx="9">
                  <c:v>98.42964869903922</c:v>
                </c:pt>
                <c:pt idx="10">
                  <c:v>93.863423752680148</c:v>
                </c:pt>
                <c:pt idx="11">
                  <c:v>97.005145298744793</c:v>
                </c:pt>
                <c:pt idx="12">
                  <c:v>96.664877185007953</c:v>
                </c:pt>
                <c:pt idx="13">
                  <c:v>95.613862910988615</c:v>
                </c:pt>
                <c:pt idx="14">
                  <c:v>95.438600667789927</c:v>
                </c:pt>
                <c:pt idx="15">
                  <c:v>90.233969529460083</c:v>
                </c:pt>
                <c:pt idx="16">
                  <c:v>89.20445475038396</c:v>
                </c:pt>
                <c:pt idx="17">
                  <c:v>88.197490357068943</c:v>
                </c:pt>
                <c:pt idx="18">
                  <c:v>88.294947289669182</c:v>
                </c:pt>
                <c:pt idx="19">
                  <c:v>88.260149465518836</c:v>
                </c:pt>
                <c:pt idx="20">
                  <c:v>89.932419969236236</c:v>
                </c:pt>
                <c:pt idx="21">
                  <c:v>85.887761967680063</c:v>
                </c:pt>
                <c:pt idx="22">
                  <c:v>87.46721272553755</c:v>
                </c:pt>
                <c:pt idx="23">
                  <c:v>89.020501876153943</c:v>
                </c:pt>
                <c:pt idx="24">
                  <c:v>92.185129226175007</c:v>
                </c:pt>
                <c:pt idx="25">
                  <c:v>90.311063050323412</c:v>
                </c:pt>
                <c:pt idx="26">
                  <c:v>93.963577422854399</c:v>
                </c:pt>
                <c:pt idx="27">
                  <c:v>94.986950994400033</c:v>
                </c:pt>
              </c:numCache>
            </c:numRef>
          </c:yVal>
        </c:ser>
        <c:axId val="290707712"/>
        <c:axId val="290699520"/>
      </c:scatterChart>
      <c:valAx>
        <c:axId val="29070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Purchasing managers index Europe-4</a:t>
                </a:r>
              </a:p>
            </c:rich>
          </c:tx>
          <c:layout/>
        </c:title>
        <c:numFmt formatCode="General" sourceLinked="1"/>
        <c:tickLblPos val="nextTo"/>
        <c:crossAx val="290699520"/>
        <c:crosses val="autoZero"/>
        <c:crossBetween val="midCat"/>
      </c:valAx>
      <c:valAx>
        <c:axId val="29069952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29070771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Baltic index-4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'6b data forecast 4 months'!$E$2:$E$29</c:f>
              <c:numCache>
                <c:formatCode>General</c:formatCode>
                <c:ptCount val="28"/>
                <c:pt idx="0">
                  <c:v>127.70798767480444</c:v>
                </c:pt>
                <c:pt idx="1">
                  <c:v>148.25788101445841</c:v>
                </c:pt>
                <c:pt idx="2">
                  <c:v>141.81085565299833</c:v>
                </c:pt>
                <c:pt idx="3">
                  <c:v>148.80303389428775</c:v>
                </c:pt>
                <c:pt idx="4">
                  <c:v>165.7501777672434</c:v>
                </c:pt>
                <c:pt idx="5">
                  <c:v>182.55510784546101</c:v>
                </c:pt>
                <c:pt idx="6">
                  <c:v>226.0488267361934</c:v>
                </c:pt>
                <c:pt idx="7">
                  <c:v>250.794027020621</c:v>
                </c:pt>
                <c:pt idx="8">
                  <c:v>242.00047404598246</c:v>
                </c:pt>
                <c:pt idx="9">
                  <c:v>216.71012088172552</c:v>
                </c:pt>
                <c:pt idx="10">
                  <c:v>145.60322351268073</c:v>
                </c:pt>
                <c:pt idx="11">
                  <c:v>180.44560322351268</c:v>
                </c:pt>
                <c:pt idx="12">
                  <c:v>187.01114008058781</c:v>
                </c:pt>
                <c:pt idx="13">
                  <c:v>223.72600142213795</c:v>
                </c:pt>
                <c:pt idx="14">
                  <c:v>271.15430196729085</c:v>
                </c:pt>
                <c:pt idx="15">
                  <c:v>222.30386347475704</c:v>
                </c:pt>
                <c:pt idx="16">
                  <c:v>196.25503673856363</c:v>
                </c:pt>
                <c:pt idx="17">
                  <c:v>158.59208343209292</c:v>
                </c:pt>
                <c:pt idx="18">
                  <c:v>71.699454847120165</c:v>
                </c:pt>
                <c:pt idx="19">
                  <c:v>20.170656553685706</c:v>
                </c:pt>
                <c:pt idx="20">
                  <c:v>16.591609386110452</c:v>
                </c:pt>
                <c:pt idx="21">
                  <c:v>18.345579521213555</c:v>
                </c:pt>
                <c:pt idx="22">
                  <c:v>25.36146006162598</c:v>
                </c:pt>
                <c:pt idx="23">
                  <c:v>47.072766058307657</c:v>
                </c:pt>
                <c:pt idx="24">
                  <c:v>37.307418819625504</c:v>
                </c:pt>
                <c:pt idx="25">
                  <c:v>42.427115430196729</c:v>
                </c:pt>
                <c:pt idx="26">
                  <c:v>74.994074425219253</c:v>
                </c:pt>
                <c:pt idx="27">
                  <c:v>96.468357430670764</c:v>
                </c:pt>
              </c:numCache>
            </c:numRef>
          </c:xVal>
          <c:yVal>
            <c:numRef>
              <c:f>'6b data forecast 4 months'!$B$2:$B$29</c:f>
              <c:numCache>
                <c:formatCode>General</c:formatCode>
                <c:ptCount val="28"/>
                <c:pt idx="0">
                  <c:v>105.73953589500699</c:v>
                </c:pt>
                <c:pt idx="1">
                  <c:v>102.14254449228575</c:v>
                </c:pt>
                <c:pt idx="2">
                  <c:v>100.88710642946177</c:v>
                </c:pt>
                <c:pt idx="3">
                  <c:v>102.45677885695478</c:v>
                </c:pt>
                <c:pt idx="4">
                  <c:v>103.86167598043092</c:v>
                </c:pt>
                <c:pt idx="5">
                  <c:v>103.46504447680964</c:v>
                </c:pt>
                <c:pt idx="6">
                  <c:v>102.80459613433806</c:v>
                </c:pt>
                <c:pt idx="7">
                  <c:v>102.63274078538606</c:v>
                </c:pt>
                <c:pt idx="8">
                  <c:v>97.285005418101363</c:v>
                </c:pt>
                <c:pt idx="9">
                  <c:v>98.77812793789812</c:v>
                </c:pt>
                <c:pt idx="10">
                  <c:v>97.062694037554891</c:v>
                </c:pt>
                <c:pt idx="11">
                  <c:v>98.586431444470037</c:v>
                </c:pt>
                <c:pt idx="12">
                  <c:v>98.374106919332363</c:v>
                </c:pt>
                <c:pt idx="13">
                  <c:v>93.517039657696756</c:v>
                </c:pt>
                <c:pt idx="14">
                  <c:v>94.302960638145223</c:v>
                </c:pt>
                <c:pt idx="15">
                  <c:v>91.581053903126431</c:v>
                </c:pt>
                <c:pt idx="16">
                  <c:v>88.197168991842119</c:v>
                </c:pt>
                <c:pt idx="17">
                  <c:v>86.35662237956501</c:v>
                </c:pt>
                <c:pt idx="18">
                  <c:v>85.512898978322625</c:v>
                </c:pt>
                <c:pt idx="19">
                  <c:v>86.473718067966701</c:v>
                </c:pt>
                <c:pt idx="20">
                  <c:v>87.050209521753146</c:v>
                </c:pt>
                <c:pt idx="21">
                  <c:v>88.315947268315554</c:v>
                </c:pt>
                <c:pt idx="22">
                  <c:v>89.339045243981346</c:v>
                </c:pt>
                <c:pt idx="23">
                  <c:v>89.753723041465776</c:v>
                </c:pt>
                <c:pt idx="24">
                  <c:v>91.187337280221854</c:v>
                </c:pt>
                <c:pt idx="25">
                  <c:v>92.279801843303815</c:v>
                </c:pt>
                <c:pt idx="26">
                  <c:v>92.87959618016086</c:v>
                </c:pt>
                <c:pt idx="27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'6b data forecast 4 months'!$E$2:$E$29</c:f>
              <c:numCache>
                <c:formatCode>General</c:formatCode>
                <c:ptCount val="28"/>
                <c:pt idx="0">
                  <c:v>127.70798767480444</c:v>
                </c:pt>
                <c:pt idx="1">
                  <c:v>148.25788101445841</c:v>
                </c:pt>
                <c:pt idx="2">
                  <c:v>141.81085565299833</c:v>
                </c:pt>
                <c:pt idx="3">
                  <c:v>148.80303389428775</c:v>
                </c:pt>
                <c:pt idx="4">
                  <c:v>165.7501777672434</c:v>
                </c:pt>
                <c:pt idx="5">
                  <c:v>182.55510784546101</c:v>
                </c:pt>
                <c:pt idx="6">
                  <c:v>226.0488267361934</c:v>
                </c:pt>
                <c:pt idx="7">
                  <c:v>250.794027020621</c:v>
                </c:pt>
                <c:pt idx="8">
                  <c:v>242.00047404598246</c:v>
                </c:pt>
                <c:pt idx="9">
                  <c:v>216.71012088172552</c:v>
                </c:pt>
                <c:pt idx="10">
                  <c:v>145.60322351268073</c:v>
                </c:pt>
                <c:pt idx="11">
                  <c:v>180.44560322351268</c:v>
                </c:pt>
                <c:pt idx="12">
                  <c:v>187.01114008058781</c:v>
                </c:pt>
                <c:pt idx="13">
                  <c:v>223.72600142213795</c:v>
                </c:pt>
                <c:pt idx="14">
                  <c:v>271.15430196729085</c:v>
                </c:pt>
                <c:pt idx="15">
                  <c:v>222.30386347475704</c:v>
                </c:pt>
                <c:pt idx="16">
                  <c:v>196.25503673856363</c:v>
                </c:pt>
                <c:pt idx="17">
                  <c:v>158.59208343209292</c:v>
                </c:pt>
                <c:pt idx="18">
                  <c:v>71.699454847120165</c:v>
                </c:pt>
                <c:pt idx="19">
                  <c:v>20.170656553685706</c:v>
                </c:pt>
                <c:pt idx="20">
                  <c:v>16.591609386110452</c:v>
                </c:pt>
                <c:pt idx="21">
                  <c:v>18.345579521213555</c:v>
                </c:pt>
                <c:pt idx="22">
                  <c:v>25.36146006162598</c:v>
                </c:pt>
                <c:pt idx="23">
                  <c:v>47.072766058307657</c:v>
                </c:pt>
                <c:pt idx="24">
                  <c:v>37.307418819625504</c:v>
                </c:pt>
                <c:pt idx="25">
                  <c:v>42.427115430196729</c:v>
                </c:pt>
                <c:pt idx="26">
                  <c:v>74.994074425219253</c:v>
                </c:pt>
                <c:pt idx="27">
                  <c:v>96.468357430670764</c:v>
                </c:pt>
              </c:numCache>
            </c:numRef>
          </c:xVal>
          <c:yVal>
            <c:numRef>
              <c:f>'5b forecast 4 Months'!$B$28:$B$55</c:f>
              <c:numCache>
                <c:formatCode>General</c:formatCode>
                <c:ptCount val="28"/>
                <c:pt idx="0">
                  <c:v>106.51963013263072</c:v>
                </c:pt>
                <c:pt idx="1">
                  <c:v>104.18038256599407</c:v>
                </c:pt>
                <c:pt idx="2">
                  <c:v>101.69276964248694</c:v>
                </c:pt>
                <c:pt idx="3">
                  <c:v>101.15822428948081</c:v>
                </c:pt>
                <c:pt idx="4">
                  <c:v>102.73430054718386</c:v>
                </c:pt>
                <c:pt idx="5">
                  <c:v>101.45290565342793</c:v>
                </c:pt>
                <c:pt idx="6">
                  <c:v>103.10007318787478</c:v>
                </c:pt>
                <c:pt idx="7">
                  <c:v>100.32227201293591</c:v>
                </c:pt>
                <c:pt idx="8">
                  <c:v>100.717369136147</c:v>
                </c:pt>
                <c:pt idx="9">
                  <c:v>98.42964869903922</c:v>
                </c:pt>
                <c:pt idx="10">
                  <c:v>93.863423752680148</c:v>
                </c:pt>
                <c:pt idx="11">
                  <c:v>97.005145298744793</c:v>
                </c:pt>
                <c:pt idx="12">
                  <c:v>96.664877185007953</c:v>
                </c:pt>
                <c:pt idx="13">
                  <c:v>95.613862910988615</c:v>
                </c:pt>
                <c:pt idx="14">
                  <c:v>95.438600667789927</c:v>
                </c:pt>
                <c:pt idx="15">
                  <c:v>90.233969529460083</c:v>
                </c:pt>
                <c:pt idx="16">
                  <c:v>89.20445475038396</c:v>
                </c:pt>
                <c:pt idx="17">
                  <c:v>88.197490357068943</c:v>
                </c:pt>
                <c:pt idx="18">
                  <c:v>88.294947289669182</c:v>
                </c:pt>
                <c:pt idx="19">
                  <c:v>88.260149465518836</c:v>
                </c:pt>
                <c:pt idx="20">
                  <c:v>89.932419969236236</c:v>
                </c:pt>
                <c:pt idx="21">
                  <c:v>85.887761967680063</c:v>
                </c:pt>
                <c:pt idx="22">
                  <c:v>87.46721272553755</c:v>
                </c:pt>
                <c:pt idx="23">
                  <c:v>89.020501876153943</c:v>
                </c:pt>
                <c:pt idx="24">
                  <c:v>92.185129226175007</c:v>
                </c:pt>
                <c:pt idx="25">
                  <c:v>90.311063050323412</c:v>
                </c:pt>
                <c:pt idx="26">
                  <c:v>93.963577422854399</c:v>
                </c:pt>
                <c:pt idx="27">
                  <c:v>94.986950994400033</c:v>
                </c:pt>
              </c:numCache>
            </c:numRef>
          </c:yVal>
        </c:ser>
        <c:axId val="293086720"/>
        <c:axId val="293058048"/>
      </c:scatterChart>
      <c:valAx>
        <c:axId val="293086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Baltic index-4</a:t>
                </a:r>
              </a:p>
            </c:rich>
          </c:tx>
          <c:layout/>
        </c:title>
        <c:numFmt formatCode="General" sourceLinked="1"/>
        <c:tickLblPos val="nextTo"/>
        <c:crossAx val="293058048"/>
        <c:crosses val="autoZero"/>
        <c:crossBetween val="midCat"/>
      </c:valAx>
      <c:valAx>
        <c:axId val="29305804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29308672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Economic sentiment (Univ. of Michigan)-6 Line Fit 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Contract Logistics (Global)</c:v>
          </c:tx>
          <c:spPr>
            <a:ln w="28575">
              <a:noFill/>
            </a:ln>
          </c:spPr>
          <c:xVal>
            <c:numRef>
              <c:f>'6b data forecast 4 months'!$F$2:$F$29</c:f>
              <c:numCache>
                <c:formatCode>General</c:formatCode>
                <c:ptCount val="28"/>
                <c:pt idx="0">
                  <c:v>100</c:v>
                </c:pt>
                <c:pt idx="1">
                  <c:v>94.220846233230134</c:v>
                </c:pt>
                <c:pt idx="2">
                  <c:v>91.228070175438603</c:v>
                </c:pt>
                <c:pt idx="3">
                  <c:v>89.88648090815272</c:v>
                </c:pt>
                <c:pt idx="4">
                  <c:v>91.124871001031977</c:v>
                </c:pt>
                <c:pt idx="5">
                  <c:v>88.028895768833834</c:v>
                </c:pt>
                <c:pt idx="6">
                  <c:v>93.292053663570698</c:v>
                </c:pt>
                <c:pt idx="7">
                  <c:v>86.068111455108365</c:v>
                </c:pt>
                <c:pt idx="8">
                  <c:v>86.068111455108365</c:v>
                </c:pt>
                <c:pt idx="9">
                  <c:v>83.488132094943239</c:v>
                </c:pt>
                <c:pt idx="10">
                  <c:v>78.534571723426211</c:v>
                </c:pt>
                <c:pt idx="11">
                  <c:v>77.915376676986583</c:v>
                </c:pt>
                <c:pt idx="12">
                  <c:v>80.908152734778128</c:v>
                </c:pt>
                <c:pt idx="13">
                  <c:v>73.065015479876152</c:v>
                </c:pt>
                <c:pt idx="14">
                  <c:v>71.723426212590297</c:v>
                </c:pt>
                <c:pt idx="15">
                  <c:v>64.602683178534576</c:v>
                </c:pt>
                <c:pt idx="16">
                  <c:v>61.713106295149636</c:v>
                </c:pt>
                <c:pt idx="17">
                  <c:v>58.204334365325074</c:v>
                </c:pt>
                <c:pt idx="18">
                  <c:v>63.157894736842103</c:v>
                </c:pt>
                <c:pt idx="19">
                  <c:v>65.015479876160981</c:v>
                </c:pt>
                <c:pt idx="20">
                  <c:v>72.549019607843135</c:v>
                </c:pt>
                <c:pt idx="21">
                  <c:v>58.410732714138277</c:v>
                </c:pt>
                <c:pt idx="22">
                  <c:v>57.069143446852422</c:v>
                </c:pt>
                <c:pt idx="23">
                  <c:v>62.02270381836945</c:v>
                </c:pt>
                <c:pt idx="24">
                  <c:v>63.157894736842103</c:v>
                </c:pt>
                <c:pt idx="25">
                  <c:v>58.101135190918463</c:v>
                </c:pt>
                <c:pt idx="26">
                  <c:v>59.133126934984517</c:v>
                </c:pt>
                <c:pt idx="27">
                  <c:v>63.880288957688336</c:v>
                </c:pt>
              </c:numCache>
            </c:numRef>
          </c:xVal>
          <c:yVal>
            <c:numRef>
              <c:f>'6b data forecast 4 months'!$B$2:$B$29</c:f>
              <c:numCache>
                <c:formatCode>General</c:formatCode>
                <c:ptCount val="28"/>
                <c:pt idx="0">
                  <c:v>105.73953589500699</c:v>
                </c:pt>
                <c:pt idx="1">
                  <c:v>102.14254449228575</c:v>
                </c:pt>
                <c:pt idx="2">
                  <c:v>100.88710642946177</c:v>
                </c:pt>
                <c:pt idx="3">
                  <c:v>102.45677885695478</c:v>
                </c:pt>
                <c:pt idx="4">
                  <c:v>103.86167598043092</c:v>
                </c:pt>
                <c:pt idx="5">
                  <c:v>103.46504447680964</c:v>
                </c:pt>
                <c:pt idx="6">
                  <c:v>102.80459613433806</c:v>
                </c:pt>
                <c:pt idx="7">
                  <c:v>102.63274078538606</c:v>
                </c:pt>
                <c:pt idx="8">
                  <c:v>97.285005418101363</c:v>
                </c:pt>
                <c:pt idx="9">
                  <c:v>98.77812793789812</c:v>
                </c:pt>
                <c:pt idx="10">
                  <c:v>97.062694037554891</c:v>
                </c:pt>
                <c:pt idx="11">
                  <c:v>98.586431444470037</c:v>
                </c:pt>
                <c:pt idx="12">
                  <c:v>98.374106919332363</c:v>
                </c:pt>
                <c:pt idx="13">
                  <c:v>93.517039657696756</c:v>
                </c:pt>
                <c:pt idx="14">
                  <c:v>94.302960638145223</c:v>
                </c:pt>
                <c:pt idx="15">
                  <c:v>91.581053903126431</c:v>
                </c:pt>
                <c:pt idx="16">
                  <c:v>88.197168991842119</c:v>
                </c:pt>
                <c:pt idx="17">
                  <c:v>86.35662237956501</c:v>
                </c:pt>
                <c:pt idx="18">
                  <c:v>85.512898978322625</c:v>
                </c:pt>
                <c:pt idx="19">
                  <c:v>86.473718067966701</c:v>
                </c:pt>
                <c:pt idx="20">
                  <c:v>87.050209521753146</c:v>
                </c:pt>
                <c:pt idx="21">
                  <c:v>88.315947268315554</c:v>
                </c:pt>
                <c:pt idx="22">
                  <c:v>89.339045243981346</c:v>
                </c:pt>
                <c:pt idx="23">
                  <c:v>89.753723041465776</c:v>
                </c:pt>
                <c:pt idx="24">
                  <c:v>91.187337280221854</c:v>
                </c:pt>
                <c:pt idx="25">
                  <c:v>92.279801843303815</c:v>
                </c:pt>
                <c:pt idx="26">
                  <c:v>92.87959618016086</c:v>
                </c:pt>
                <c:pt idx="27">
                  <c:v>96.015602502976193</c:v>
                </c:pt>
              </c:numCache>
            </c:numRef>
          </c:yVal>
        </c:ser>
        <c:ser>
          <c:idx val="1"/>
          <c:order val="1"/>
          <c:tx>
            <c:v>Predicted Contract Logistics (Global)</c:v>
          </c:tx>
          <c:spPr>
            <a:ln w="28575">
              <a:noFill/>
            </a:ln>
          </c:spPr>
          <c:xVal>
            <c:numRef>
              <c:f>'6b data forecast 4 months'!$F$2:$F$29</c:f>
              <c:numCache>
                <c:formatCode>General</c:formatCode>
                <c:ptCount val="28"/>
                <c:pt idx="0">
                  <c:v>100</c:v>
                </c:pt>
                <c:pt idx="1">
                  <c:v>94.220846233230134</c:v>
                </c:pt>
                <c:pt idx="2">
                  <c:v>91.228070175438603</c:v>
                </c:pt>
                <c:pt idx="3">
                  <c:v>89.88648090815272</c:v>
                </c:pt>
                <c:pt idx="4">
                  <c:v>91.124871001031977</c:v>
                </c:pt>
                <c:pt idx="5">
                  <c:v>88.028895768833834</c:v>
                </c:pt>
                <c:pt idx="6">
                  <c:v>93.292053663570698</c:v>
                </c:pt>
                <c:pt idx="7">
                  <c:v>86.068111455108365</c:v>
                </c:pt>
                <c:pt idx="8">
                  <c:v>86.068111455108365</c:v>
                </c:pt>
                <c:pt idx="9">
                  <c:v>83.488132094943239</c:v>
                </c:pt>
                <c:pt idx="10">
                  <c:v>78.534571723426211</c:v>
                </c:pt>
                <c:pt idx="11">
                  <c:v>77.915376676986583</c:v>
                </c:pt>
                <c:pt idx="12">
                  <c:v>80.908152734778128</c:v>
                </c:pt>
                <c:pt idx="13">
                  <c:v>73.065015479876152</c:v>
                </c:pt>
                <c:pt idx="14">
                  <c:v>71.723426212590297</c:v>
                </c:pt>
                <c:pt idx="15">
                  <c:v>64.602683178534576</c:v>
                </c:pt>
                <c:pt idx="16">
                  <c:v>61.713106295149636</c:v>
                </c:pt>
                <c:pt idx="17">
                  <c:v>58.204334365325074</c:v>
                </c:pt>
                <c:pt idx="18">
                  <c:v>63.157894736842103</c:v>
                </c:pt>
                <c:pt idx="19">
                  <c:v>65.015479876160981</c:v>
                </c:pt>
                <c:pt idx="20">
                  <c:v>72.549019607843135</c:v>
                </c:pt>
                <c:pt idx="21">
                  <c:v>58.410732714138277</c:v>
                </c:pt>
                <c:pt idx="22">
                  <c:v>57.069143446852422</c:v>
                </c:pt>
                <c:pt idx="23">
                  <c:v>62.02270381836945</c:v>
                </c:pt>
                <c:pt idx="24">
                  <c:v>63.157894736842103</c:v>
                </c:pt>
                <c:pt idx="25">
                  <c:v>58.101135190918463</c:v>
                </c:pt>
                <c:pt idx="26">
                  <c:v>59.133126934984517</c:v>
                </c:pt>
                <c:pt idx="27">
                  <c:v>63.880288957688336</c:v>
                </c:pt>
              </c:numCache>
            </c:numRef>
          </c:xVal>
          <c:yVal>
            <c:numRef>
              <c:f>'5b forecast 4 Months'!$B$28:$B$55</c:f>
              <c:numCache>
                <c:formatCode>General</c:formatCode>
                <c:ptCount val="28"/>
                <c:pt idx="0">
                  <c:v>106.51963013263072</c:v>
                </c:pt>
                <c:pt idx="1">
                  <c:v>104.18038256599407</c:v>
                </c:pt>
                <c:pt idx="2">
                  <c:v>101.69276964248694</c:v>
                </c:pt>
                <c:pt idx="3">
                  <c:v>101.15822428948081</c:v>
                </c:pt>
                <c:pt idx="4">
                  <c:v>102.73430054718386</c:v>
                </c:pt>
                <c:pt idx="5">
                  <c:v>101.45290565342793</c:v>
                </c:pt>
                <c:pt idx="6">
                  <c:v>103.10007318787478</c:v>
                </c:pt>
                <c:pt idx="7">
                  <c:v>100.32227201293591</c:v>
                </c:pt>
                <c:pt idx="8">
                  <c:v>100.717369136147</c:v>
                </c:pt>
                <c:pt idx="9">
                  <c:v>98.42964869903922</c:v>
                </c:pt>
                <c:pt idx="10">
                  <c:v>93.863423752680148</c:v>
                </c:pt>
                <c:pt idx="11">
                  <c:v>97.005145298744793</c:v>
                </c:pt>
                <c:pt idx="12">
                  <c:v>96.664877185007953</c:v>
                </c:pt>
                <c:pt idx="13">
                  <c:v>95.613862910988615</c:v>
                </c:pt>
                <c:pt idx="14">
                  <c:v>95.438600667789927</c:v>
                </c:pt>
                <c:pt idx="15">
                  <c:v>90.233969529460083</c:v>
                </c:pt>
                <c:pt idx="16">
                  <c:v>89.20445475038396</c:v>
                </c:pt>
                <c:pt idx="17">
                  <c:v>88.197490357068943</c:v>
                </c:pt>
                <c:pt idx="18">
                  <c:v>88.294947289669182</c:v>
                </c:pt>
                <c:pt idx="19">
                  <c:v>88.260149465518836</c:v>
                </c:pt>
                <c:pt idx="20">
                  <c:v>89.932419969236236</c:v>
                </c:pt>
                <c:pt idx="21">
                  <c:v>85.887761967680063</c:v>
                </c:pt>
                <c:pt idx="22">
                  <c:v>87.46721272553755</c:v>
                </c:pt>
                <c:pt idx="23">
                  <c:v>89.020501876153943</c:v>
                </c:pt>
                <c:pt idx="24">
                  <c:v>92.185129226175007</c:v>
                </c:pt>
                <c:pt idx="25">
                  <c:v>90.311063050323412</c:v>
                </c:pt>
                <c:pt idx="26">
                  <c:v>93.963577422854399</c:v>
                </c:pt>
                <c:pt idx="27">
                  <c:v>94.986950994400033</c:v>
                </c:pt>
              </c:numCache>
            </c:numRef>
          </c:yVal>
        </c:ser>
        <c:axId val="293466880"/>
        <c:axId val="293409536"/>
      </c:scatterChart>
      <c:valAx>
        <c:axId val="29346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Economic sentiment (Univ. of Michigan)-6</a:t>
                </a:r>
              </a:p>
            </c:rich>
          </c:tx>
          <c:layout/>
        </c:title>
        <c:numFmt formatCode="General" sourceLinked="1"/>
        <c:tickLblPos val="nextTo"/>
        <c:crossAx val="293409536"/>
        <c:crosses val="autoZero"/>
        <c:crossBetween val="midCat"/>
      </c:valAx>
      <c:valAx>
        <c:axId val="29340953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29346688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'5b forecast 4 Months'!$F$28:$F$55</c:f>
              <c:numCache>
                <c:formatCode>General</c:formatCode>
                <c:ptCount val="28"/>
                <c:pt idx="0">
                  <c:v>1.7857142857142858</c:v>
                </c:pt>
                <c:pt idx="1">
                  <c:v>5.3571428571428577</c:v>
                </c:pt>
                <c:pt idx="2">
                  <c:v>8.9285714285714288</c:v>
                </c:pt>
                <c:pt idx="3">
                  <c:v>12.500000000000002</c:v>
                </c:pt>
                <c:pt idx="4">
                  <c:v>16.071428571428573</c:v>
                </c:pt>
                <c:pt idx="5">
                  <c:v>19.642857142857142</c:v>
                </c:pt>
                <c:pt idx="6">
                  <c:v>23.214285714285715</c:v>
                </c:pt>
                <c:pt idx="7">
                  <c:v>26.785714285714285</c:v>
                </c:pt>
                <c:pt idx="8">
                  <c:v>30.357142857142858</c:v>
                </c:pt>
                <c:pt idx="9">
                  <c:v>33.928571428571431</c:v>
                </c:pt>
                <c:pt idx="10">
                  <c:v>37.5</c:v>
                </c:pt>
                <c:pt idx="11">
                  <c:v>41.071428571428569</c:v>
                </c:pt>
                <c:pt idx="12">
                  <c:v>44.642857142857146</c:v>
                </c:pt>
                <c:pt idx="13">
                  <c:v>48.214285714285715</c:v>
                </c:pt>
                <c:pt idx="14">
                  <c:v>51.785714285714285</c:v>
                </c:pt>
                <c:pt idx="15">
                  <c:v>55.357142857142861</c:v>
                </c:pt>
                <c:pt idx="16">
                  <c:v>58.928571428571431</c:v>
                </c:pt>
                <c:pt idx="17">
                  <c:v>62.5</c:v>
                </c:pt>
                <c:pt idx="18">
                  <c:v>66.071428571428584</c:v>
                </c:pt>
                <c:pt idx="19">
                  <c:v>69.642857142857153</c:v>
                </c:pt>
                <c:pt idx="20">
                  <c:v>73.214285714285722</c:v>
                </c:pt>
                <c:pt idx="21">
                  <c:v>76.785714285714292</c:v>
                </c:pt>
                <c:pt idx="22">
                  <c:v>80.357142857142861</c:v>
                </c:pt>
                <c:pt idx="23">
                  <c:v>83.928571428571445</c:v>
                </c:pt>
                <c:pt idx="24">
                  <c:v>87.500000000000014</c:v>
                </c:pt>
                <c:pt idx="25">
                  <c:v>91.071428571428584</c:v>
                </c:pt>
                <c:pt idx="26">
                  <c:v>94.642857142857153</c:v>
                </c:pt>
                <c:pt idx="27">
                  <c:v>98.214285714285722</c:v>
                </c:pt>
              </c:numCache>
            </c:numRef>
          </c:xVal>
          <c:yVal>
            <c:numRef>
              <c:f>'5b forecast 4 Months'!$G$28:$G$55</c:f>
              <c:numCache>
                <c:formatCode>General</c:formatCode>
                <c:ptCount val="28"/>
                <c:pt idx="0">
                  <c:v>85.512898978322625</c:v>
                </c:pt>
                <c:pt idx="1">
                  <c:v>86.35662237956501</c:v>
                </c:pt>
                <c:pt idx="2">
                  <c:v>86.473718067966701</c:v>
                </c:pt>
                <c:pt idx="3">
                  <c:v>87.050209521753146</c:v>
                </c:pt>
                <c:pt idx="4">
                  <c:v>88.197168991842119</c:v>
                </c:pt>
                <c:pt idx="5">
                  <c:v>88.315947268315554</c:v>
                </c:pt>
                <c:pt idx="6">
                  <c:v>89.339045243981346</c:v>
                </c:pt>
                <c:pt idx="7">
                  <c:v>89.753723041465776</c:v>
                </c:pt>
                <c:pt idx="8">
                  <c:v>91.187337280221854</c:v>
                </c:pt>
                <c:pt idx="9">
                  <c:v>91.581053903126431</c:v>
                </c:pt>
                <c:pt idx="10">
                  <c:v>92.279801843303815</c:v>
                </c:pt>
                <c:pt idx="11">
                  <c:v>92.87959618016086</c:v>
                </c:pt>
                <c:pt idx="12">
                  <c:v>93.517039657696756</c:v>
                </c:pt>
                <c:pt idx="13">
                  <c:v>94.302960638145223</c:v>
                </c:pt>
                <c:pt idx="14">
                  <c:v>96.015602502976193</c:v>
                </c:pt>
                <c:pt idx="15">
                  <c:v>97.062694037554891</c:v>
                </c:pt>
                <c:pt idx="16">
                  <c:v>97.285005418101363</c:v>
                </c:pt>
                <c:pt idx="17">
                  <c:v>98.374106919332363</c:v>
                </c:pt>
                <c:pt idx="18">
                  <c:v>98.586431444470037</c:v>
                </c:pt>
                <c:pt idx="19">
                  <c:v>98.77812793789812</c:v>
                </c:pt>
                <c:pt idx="20">
                  <c:v>100.88710642946177</c:v>
                </c:pt>
                <c:pt idx="21">
                  <c:v>102.14254449228575</c:v>
                </c:pt>
                <c:pt idx="22">
                  <c:v>102.45677885695478</c:v>
                </c:pt>
                <c:pt idx="23">
                  <c:v>102.63274078538606</c:v>
                </c:pt>
                <c:pt idx="24">
                  <c:v>102.80459613433806</c:v>
                </c:pt>
                <c:pt idx="25">
                  <c:v>103.46504447680964</c:v>
                </c:pt>
                <c:pt idx="26">
                  <c:v>103.86167598043092</c:v>
                </c:pt>
                <c:pt idx="27">
                  <c:v>105.73953589500699</c:v>
                </c:pt>
              </c:numCache>
            </c:numRef>
          </c:yVal>
        </c:ser>
        <c:axId val="190493440"/>
        <c:axId val="190475264"/>
      </c:scatterChart>
      <c:valAx>
        <c:axId val="190493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layout/>
        </c:title>
        <c:numFmt formatCode="General" sourceLinked="1"/>
        <c:tickLblPos val="nextTo"/>
        <c:crossAx val="190475264"/>
        <c:crosses val="autoZero"/>
        <c:crossBetween val="midCat"/>
      </c:valAx>
      <c:valAx>
        <c:axId val="19047526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Contract Logistics (Global)</a:t>
                </a:r>
              </a:p>
            </c:rich>
          </c:tx>
          <c:layout/>
        </c:title>
        <c:numFmt formatCode="General" sourceLinked="1"/>
        <c:tickLblPos val="nextTo"/>
        <c:crossAx val="190493440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'6 Forecast 12 months'!$B$1</c:f>
              <c:strCache>
                <c:ptCount val="1"/>
                <c:pt idx="0">
                  <c:v>Actual Contract Logistics (Global)</c:v>
                </c:pt>
              </c:strCache>
            </c:strRef>
          </c:tx>
          <c:marker>
            <c:symbol val="none"/>
          </c:marker>
          <c:cat>
            <c:numRef>
              <c:f>'6 Forecast 12 months'!$A$2:$A$35</c:f>
              <c:numCache>
                <c:formatCode>[$-409]mmm\-yy;@</c:formatCode>
                <c:ptCount val="34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</c:numCache>
            </c:numRef>
          </c:cat>
          <c:val>
            <c:numRef>
              <c:f>'6 Forecast 12 months'!$B$2:$B$47</c:f>
              <c:numCache>
                <c:formatCode>General</c:formatCode>
                <c:ptCount val="46"/>
                <c:pt idx="0">
                  <c:v>100</c:v>
                </c:pt>
                <c:pt idx="1">
                  <c:v>100.51024567248599</c:v>
                </c:pt>
                <c:pt idx="2">
                  <c:v>100.67966450282113</c:v>
                </c:pt>
                <c:pt idx="3">
                  <c:v>101.36115906420204</c:v>
                </c:pt>
                <c:pt idx="4">
                  <c:v>101.47019119947372</c:v>
                </c:pt>
                <c:pt idx="5">
                  <c:v>101.28209862711466</c:v>
                </c:pt>
                <c:pt idx="6">
                  <c:v>105.73953589500699</c:v>
                </c:pt>
                <c:pt idx="7">
                  <c:v>102.14254449228575</c:v>
                </c:pt>
                <c:pt idx="8">
                  <c:v>100.88710642946177</c:v>
                </c:pt>
                <c:pt idx="9">
                  <c:v>102.45677885695478</c:v>
                </c:pt>
                <c:pt idx="10">
                  <c:v>103.86167598043092</c:v>
                </c:pt>
                <c:pt idx="11">
                  <c:v>103.46504447680964</c:v>
                </c:pt>
                <c:pt idx="12">
                  <c:v>102.80459613433806</c:v>
                </c:pt>
                <c:pt idx="13">
                  <c:v>102.63274078538606</c:v>
                </c:pt>
                <c:pt idx="14">
                  <c:v>97.285005418101363</c:v>
                </c:pt>
                <c:pt idx="15">
                  <c:v>98.77812793789812</c:v>
                </c:pt>
                <c:pt idx="16">
                  <c:v>97.062694037554891</c:v>
                </c:pt>
                <c:pt idx="17">
                  <c:v>98.586431444470037</c:v>
                </c:pt>
                <c:pt idx="18">
                  <c:v>98.374106919332363</c:v>
                </c:pt>
                <c:pt idx="19">
                  <c:v>93.517039657696756</c:v>
                </c:pt>
                <c:pt idx="20">
                  <c:v>94.302960638145223</c:v>
                </c:pt>
                <c:pt idx="21">
                  <c:v>91.581053903126431</c:v>
                </c:pt>
                <c:pt idx="22">
                  <c:v>88.197168991842119</c:v>
                </c:pt>
                <c:pt idx="23">
                  <c:v>86.35662237956501</c:v>
                </c:pt>
                <c:pt idx="24">
                  <c:v>85.512898978322625</c:v>
                </c:pt>
                <c:pt idx="25">
                  <c:v>86.473718067966701</c:v>
                </c:pt>
                <c:pt idx="26">
                  <c:v>87.050209521753146</c:v>
                </c:pt>
                <c:pt idx="27">
                  <c:v>88.315947268315554</c:v>
                </c:pt>
                <c:pt idx="28">
                  <c:v>89.339045243981346</c:v>
                </c:pt>
                <c:pt idx="29">
                  <c:v>89.753723041465776</c:v>
                </c:pt>
                <c:pt idx="30">
                  <c:v>91.187337280221854</c:v>
                </c:pt>
                <c:pt idx="31">
                  <c:v>92.279801843303815</c:v>
                </c:pt>
                <c:pt idx="32">
                  <c:v>92.87959618016086</c:v>
                </c:pt>
                <c:pt idx="33">
                  <c:v>96.015602502976193</c:v>
                </c:pt>
              </c:numCache>
            </c:numRef>
          </c:val>
        </c:ser>
        <c:ser>
          <c:idx val="1"/>
          <c:order val="1"/>
          <c:tx>
            <c:strRef>
              <c:f>'6 Forecast 12 months'!$I$1</c:f>
              <c:strCache>
                <c:ptCount val="1"/>
                <c:pt idx="0">
                  <c:v>Contract Logistic forecast current month (= best fit)</c:v>
                </c:pt>
              </c:strCache>
            </c:strRef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  <a:prstDash val="dash"/>
            </a:ln>
          </c:spPr>
          <c:marker>
            <c:symbol val="none"/>
          </c:marker>
          <c:cat>
            <c:numRef>
              <c:f>'6 Forecast 12 months'!$A$2:$A$35</c:f>
              <c:numCache>
                <c:formatCode>[$-409]mmm\-yy;@</c:formatCode>
                <c:ptCount val="34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</c:numCache>
            </c:numRef>
          </c:cat>
          <c:val>
            <c:numRef>
              <c:f>'6 Forecast 12 months'!$I$2:$I$47</c:f>
              <c:numCache>
                <c:formatCode>General</c:formatCode>
                <c:ptCount val="46"/>
                <c:pt idx="0">
                  <c:v>102.23365287619085</c:v>
                </c:pt>
                <c:pt idx="1">
                  <c:v>102.23365287619085</c:v>
                </c:pt>
                <c:pt idx="2">
                  <c:v>102.23365287619085</c:v>
                </c:pt>
                <c:pt idx="3">
                  <c:v>102.23365287619085</c:v>
                </c:pt>
                <c:pt idx="4">
                  <c:v>102.23365287619085</c:v>
                </c:pt>
                <c:pt idx="5">
                  <c:v>102.23365287619085</c:v>
                </c:pt>
                <c:pt idx="6">
                  <c:v>102.23365287619085</c:v>
                </c:pt>
                <c:pt idx="7">
                  <c:v>102.23365287619085</c:v>
                </c:pt>
                <c:pt idx="8">
                  <c:v>102.23365287619085</c:v>
                </c:pt>
                <c:pt idx="9">
                  <c:v>102.23365287619085</c:v>
                </c:pt>
                <c:pt idx="10">
                  <c:v>102.23365287619085</c:v>
                </c:pt>
                <c:pt idx="11">
                  <c:v>102.23365287619085</c:v>
                </c:pt>
                <c:pt idx="12">
                  <c:v>102.23365287619085</c:v>
                </c:pt>
                <c:pt idx="13">
                  <c:v>99.938798828081801</c:v>
                </c:pt>
                <c:pt idx="14">
                  <c:v>97.864808402807711</c:v>
                </c:pt>
                <c:pt idx="15">
                  <c:v>97.040306682145129</c:v>
                </c:pt>
                <c:pt idx="16">
                  <c:v>97.537516241485505</c:v>
                </c:pt>
                <c:pt idx="17">
                  <c:v>96.951831607534601</c:v>
                </c:pt>
                <c:pt idx="18">
                  <c:v>98.526556961327557</c:v>
                </c:pt>
                <c:pt idx="19">
                  <c:v>97.368862769564885</c:v>
                </c:pt>
                <c:pt idx="20">
                  <c:v>92.042541838616813</c:v>
                </c:pt>
                <c:pt idx="21">
                  <c:v>91.607492465455479</c:v>
                </c:pt>
                <c:pt idx="22">
                  <c:v>89.752083859999246</c:v>
                </c:pt>
                <c:pt idx="23">
                  <c:v>87.20955145329043</c:v>
                </c:pt>
                <c:pt idx="24">
                  <c:v>87.967240857019775</c:v>
                </c:pt>
                <c:pt idx="25">
                  <c:v>90.966419958586059</c:v>
                </c:pt>
                <c:pt idx="26">
                  <c:v>84.186151386614299</c:v>
                </c:pt>
                <c:pt idx="27">
                  <c:v>88.027311900572826</c:v>
                </c:pt>
                <c:pt idx="28">
                  <c:v>87.839601177714925</c:v>
                </c:pt>
                <c:pt idx="29">
                  <c:v>89.492588345818618</c:v>
                </c:pt>
                <c:pt idx="30">
                  <c:v>89.279689616666161</c:v>
                </c:pt>
                <c:pt idx="31">
                  <c:v>92.838800640268715</c:v>
                </c:pt>
                <c:pt idx="32">
                  <c:v>94.955974352168852</c:v>
                </c:pt>
                <c:pt idx="33">
                  <c:v>94.658645953994636</c:v>
                </c:pt>
                <c:pt idx="34">
                  <c:v>87.881147101389331</c:v>
                </c:pt>
                <c:pt idx="35">
                  <c:v>89.964313918371261</c:v>
                </c:pt>
                <c:pt idx="36">
                  <c:v>96.738757020103137</c:v>
                </c:pt>
                <c:pt idx="37">
                  <c:v>92.144318975618575</c:v>
                </c:pt>
                <c:pt idx="38">
                  <c:v>96.856624781588621</c:v>
                </c:pt>
                <c:pt idx="39">
                  <c:v>100.83302835895378</c:v>
                </c:pt>
                <c:pt idx="40">
                  <c:v>106.04214328757524</c:v>
                </c:pt>
                <c:pt idx="41">
                  <c:v>102.10728389934317</c:v>
                </c:pt>
                <c:pt idx="42">
                  <c:v>104.03434296816448</c:v>
                </c:pt>
                <c:pt idx="43">
                  <c:v>108.37757723550489</c:v>
                </c:pt>
                <c:pt idx="44">
                  <c:v>108.19464239702835</c:v>
                </c:pt>
                <c:pt idx="45">
                  <c:v>108.31047711646298</c:v>
                </c:pt>
              </c:numCache>
            </c:numRef>
          </c:val>
        </c:ser>
        <c:ser>
          <c:idx val="2"/>
          <c:order val="2"/>
          <c:tx>
            <c:strRef>
              <c:f>'6 Forecast 12 months'!$J$1</c:f>
              <c:strCache>
                <c:ptCount val="1"/>
                <c:pt idx="0">
                  <c:v>Year ahead forecast  (= prediction!)</c:v>
                </c:pt>
              </c:strCache>
            </c:strRef>
          </c:tx>
          <c:spPr>
            <a:ln>
              <a:solidFill>
                <a:srgbClr val="00B050"/>
              </a:solidFill>
              <a:prstDash val="dash"/>
            </a:ln>
          </c:spPr>
          <c:marker>
            <c:symbol val="none"/>
          </c:marker>
          <c:cat>
            <c:numRef>
              <c:f>'6 Forecast 12 months'!$A$2:$A$35</c:f>
              <c:numCache>
                <c:formatCode>[$-409]mmm\-yy;@</c:formatCode>
                <c:ptCount val="34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</c:numCache>
            </c:numRef>
          </c:cat>
          <c:val>
            <c:numRef>
              <c:f>'6 Forecast 12 months'!$J$2:$J$47</c:f>
              <c:numCache>
                <c:formatCode>General</c:formatCode>
                <c:ptCount val="46"/>
                <c:pt idx="0">
                  <c:v>102.23365287619085</c:v>
                </c:pt>
                <c:pt idx="1">
                  <c:v>99.938798828081801</c:v>
                </c:pt>
                <c:pt idx="2">
                  <c:v>97.864808402807711</c:v>
                </c:pt>
                <c:pt idx="3">
                  <c:v>97.040306682145129</c:v>
                </c:pt>
                <c:pt idx="4">
                  <c:v>97.537516241485505</c:v>
                </c:pt>
                <c:pt idx="5">
                  <c:v>96.951831607534601</c:v>
                </c:pt>
                <c:pt idx="6">
                  <c:v>98.526556961327557</c:v>
                </c:pt>
                <c:pt idx="7">
                  <c:v>97.368862769564885</c:v>
                </c:pt>
                <c:pt idx="8">
                  <c:v>92.042541838616813</c:v>
                </c:pt>
                <c:pt idx="9">
                  <c:v>91.607492465455479</c:v>
                </c:pt>
                <c:pt idx="10">
                  <c:v>89.752083859999246</c:v>
                </c:pt>
                <c:pt idx="11">
                  <c:v>87.20955145329043</c:v>
                </c:pt>
                <c:pt idx="12">
                  <c:v>87.967240857019775</c:v>
                </c:pt>
                <c:pt idx="13">
                  <c:v>90.966419958586059</c:v>
                </c:pt>
                <c:pt idx="14">
                  <c:v>84.186151386614299</c:v>
                </c:pt>
                <c:pt idx="15">
                  <c:v>88.027311900572826</c:v>
                </c:pt>
                <c:pt idx="16">
                  <c:v>87.839601177714925</c:v>
                </c:pt>
                <c:pt idx="17">
                  <c:v>89.492588345818618</c:v>
                </c:pt>
                <c:pt idx="18">
                  <c:v>89.279689616666161</c:v>
                </c:pt>
                <c:pt idx="19">
                  <c:v>92.838800640268715</c:v>
                </c:pt>
                <c:pt idx="20">
                  <c:v>94.955974352168852</c:v>
                </c:pt>
                <c:pt idx="21">
                  <c:v>94.658645953994636</c:v>
                </c:pt>
                <c:pt idx="22">
                  <c:v>87.881147101389331</c:v>
                </c:pt>
                <c:pt idx="23">
                  <c:v>89.964313918371261</c:v>
                </c:pt>
                <c:pt idx="24">
                  <c:v>96.738757020103137</c:v>
                </c:pt>
                <c:pt idx="25">
                  <c:v>92.144318975618575</c:v>
                </c:pt>
                <c:pt idx="26">
                  <c:v>96.856624781588621</c:v>
                </c:pt>
                <c:pt idx="27">
                  <c:v>100.83302835895378</c:v>
                </c:pt>
                <c:pt idx="28">
                  <c:v>106.04214328757524</c:v>
                </c:pt>
                <c:pt idx="29">
                  <c:v>102.10728389934317</c:v>
                </c:pt>
                <c:pt idx="30">
                  <c:v>104.03434296816448</c:v>
                </c:pt>
                <c:pt idx="31">
                  <c:v>108.37757723550489</c:v>
                </c:pt>
                <c:pt idx="32">
                  <c:v>108.19464239702835</c:v>
                </c:pt>
                <c:pt idx="33">
                  <c:v>108.31047711646298</c:v>
                </c:pt>
                <c:pt idx="34">
                  <c:v>63.173777054448742</c:v>
                </c:pt>
                <c:pt idx="35">
                  <c:v>63.173777054448742</c:v>
                </c:pt>
                <c:pt idx="36">
                  <c:v>63.173777054448742</c:v>
                </c:pt>
                <c:pt idx="37">
                  <c:v>63.173777054448742</c:v>
                </c:pt>
                <c:pt idx="38">
                  <c:v>63.173777054448742</c:v>
                </c:pt>
                <c:pt idx="39">
                  <c:v>63.173777054448742</c:v>
                </c:pt>
                <c:pt idx="40">
                  <c:v>63.173777054448742</c:v>
                </c:pt>
                <c:pt idx="41">
                  <c:v>63.173777054448742</c:v>
                </c:pt>
                <c:pt idx="42">
                  <c:v>63.173777054448742</c:v>
                </c:pt>
                <c:pt idx="43">
                  <c:v>63.173777054448742</c:v>
                </c:pt>
                <c:pt idx="44">
                  <c:v>63.173777054448742</c:v>
                </c:pt>
                <c:pt idx="45">
                  <c:v>63.173777054448742</c:v>
                </c:pt>
              </c:numCache>
            </c:numRef>
          </c:val>
        </c:ser>
        <c:marker val="1"/>
        <c:axId val="169431808"/>
        <c:axId val="169433728"/>
      </c:lineChart>
      <c:dateAx>
        <c:axId val="169431808"/>
        <c:scaling>
          <c:orientation val="minMax"/>
        </c:scaling>
        <c:axPos val="b"/>
        <c:numFmt formatCode="[$-409]mmm\-yy;@" sourceLinked="1"/>
        <c:tickLblPos val="nextTo"/>
        <c:crossAx val="169433728"/>
        <c:crosses val="autoZero"/>
        <c:auto val="1"/>
        <c:lblOffset val="100"/>
      </c:dateAx>
      <c:valAx>
        <c:axId val="169433728"/>
        <c:scaling>
          <c:orientation val="minMax"/>
          <c:min val="60"/>
        </c:scaling>
        <c:axPos val="l"/>
        <c:majorGridlines/>
        <c:numFmt formatCode="General" sourceLinked="1"/>
        <c:tickLblPos val="nextTo"/>
        <c:crossAx val="1694318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  <c:userShapes r:id="rId1"/>
</c:chartSpace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13" Type="http://schemas.openxmlformats.org/officeDocument/2006/relationships/chart" Target="../charts/chart19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12" Type="http://schemas.openxmlformats.org/officeDocument/2006/relationships/chart" Target="../charts/chart18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11" Type="http://schemas.openxmlformats.org/officeDocument/2006/relationships/chart" Target="../charts/chart17.xml"/><Relationship Id="rId5" Type="http://schemas.openxmlformats.org/officeDocument/2006/relationships/chart" Target="../charts/chart11.xml"/><Relationship Id="rId10" Type="http://schemas.openxmlformats.org/officeDocument/2006/relationships/chart" Target="../charts/chart16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8</xdr:row>
      <xdr:rowOff>45720</xdr:rowOff>
    </xdr:from>
    <xdr:to>
      <xdr:col>19</xdr:col>
      <xdr:colOff>342900</xdr:colOff>
      <xdr:row>20</xdr:row>
      <xdr:rowOff>99060</xdr:rowOff>
    </xdr:to>
    <xdr:sp macro="" textlink="">
      <xdr:nvSpPr>
        <xdr:cNvPr id="2" name="TextBox 1"/>
        <xdr:cNvSpPr txBox="1"/>
      </xdr:nvSpPr>
      <xdr:spPr>
        <a:xfrm>
          <a:off x="5669280" y="2499360"/>
          <a:ext cx="6705600" cy="224790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>
              <a:solidFill>
                <a:schemeClr val="dk1"/>
              </a:solidFill>
              <a:latin typeface="+mn-lt"/>
              <a:ea typeface="+mn-ea"/>
              <a:cs typeface="+mn-cs"/>
            </a:rPr>
            <a:t>Step 1)</a:t>
          </a:r>
          <a:r>
            <a:rPr lang="en-US" sz="16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Enhance the dataset</a:t>
          </a:r>
        </a:p>
        <a:p>
          <a:endParaRPr lang="en-US" sz="14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As we want to see a prediction a significant time ahead we need to enhance the data set such that for each 'Contract Logistics (Global)' value, we add values for the other index as it was available &lt;n&gt; months earlier. In this sheet i did this for all months from 1 to 12 months earlier.</a:t>
          </a:r>
        </a:p>
        <a:p>
          <a:endParaRPr lang="en-US" sz="14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Basically it means copying the original rows one row down. Replace 'empty' values with 100%</a:t>
          </a:r>
        </a:p>
      </xdr:txBody>
    </xdr:sp>
    <xdr:clientData/>
  </xdr:twoCellAnchor>
  <xdr:twoCellAnchor>
    <xdr:from>
      <xdr:col>3</xdr:col>
      <xdr:colOff>7620</xdr:colOff>
      <xdr:row>2</xdr:row>
      <xdr:rowOff>175260</xdr:rowOff>
    </xdr:from>
    <xdr:to>
      <xdr:col>7</xdr:col>
      <xdr:colOff>594360</xdr:colOff>
      <xdr:row>3</xdr:row>
      <xdr:rowOff>175260</xdr:rowOff>
    </xdr:to>
    <xdr:cxnSp macro="">
      <xdr:nvCxnSpPr>
        <xdr:cNvPr id="4" name="Straight Arrow Connector 3"/>
        <xdr:cNvCxnSpPr/>
      </xdr:nvCxnSpPr>
      <xdr:spPr>
        <a:xfrm rot="10800000">
          <a:off x="1836420" y="1531620"/>
          <a:ext cx="3810000" cy="182880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586740</xdr:colOff>
      <xdr:row>2</xdr:row>
      <xdr:rowOff>0</xdr:rowOff>
    </xdr:from>
    <xdr:to>
      <xdr:col>2</xdr:col>
      <xdr:colOff>601980</xdr:colOff>
      <xdr:row>3</xdr:row>
      <xdr:rowOff>0</xdr:rowOff>
    </xdr:to>
    <xdr:sp macro="" textlink="">
      <xdr:nvSpPr>
        <xdr:cNvPr id="7" name="Rectangle 6"/>
        <xdr:cNvSpPr/>
      </xdr:nvSpPr>
      <xdr:spPr>
        <a:xfrm>
          <a:off x="1196340" y="1356360"/>
          <a:ext cx="624840" cy="182880"/>
        </a:xfrm>
        <a:prstGeom prst="rect">
          <a:avLst/>
        </a:prstGeom>
        <a:solidFill>
          <a:srgbClr val="FF0000">
            <a:alpha val="3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571500</xdr:colOff>
      <xdr:row>4</xdr:row>
      <xdr:rowOff>22860</xdr:rowOff>
    </xdr:from>
    <xdr:to>
      <xdr:col>14</xdr:col>
      <xdr:colOff>7620</xdr:colOff>
      <xdr:row>4</xdr:row>
      <xdr:rowOff>167640</xdr:rowOff>
    </xdr:to>
    <xdr:cxnSp macro="">
      <xdr:nvCxnSpPr>
        <xdr:cNvPr id="9" name="Straight Arrow Connector 8"/>
        <xdr:cNvCxnSpPr/>
      </xdr:nvCxnSpPr>
      <xdr:spPr>
        <a:xfrm rot="10800000">
          <a:off x="6233160" y="1744980"/>
          <a:ext cx="2910840" cy="144780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</xdr:colOff>
      <xdr:row>4</xdr:row>
      <xdr:rowOff>0</xdr:rowOff>
    </xdr:from>
    <xdr:to>
      <xdr:col>15</xdr:col>
      <xdr:colOff>38100</xdr:colOff>
      <xdr:row>5</xdr:row>
      <xdr:rowOff>0</xdr:rowOff>
    </xdr:to>
    <xdr:sp macro="" textlink="">
      <xdr:nvSpPr>
        <xdr:cNvPr id="10" name="Rectangle 9"/>
        <xdr:cNvSpPr/>
      </xdr:nvSpPr>
      <xdr:spPr>
        <a:xfrm>
          <a:off x="9151620" y="1722120"/>
          <a:ext cx="601980" cy="182880"/>
        </a:xfrm>
        <a:prstGeom prst="rect">
          <a:avLst/>
        </a:prstGeom>
        <a:solidFill>
          <a:srgbClr val="FF0000">
            <a:alpha val="3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7620</xdr:colOff>
      <xdr:row>1</xdr:row>
      <xdr:rowOff>175260</xdr:rowOff>
    </xdr:from>
    <xdr:to>
      <xdr:col>3</xdr:col>
      <xdr:colOff>922020</xdr:colOff>
      <xdr:row>3</xdr:row>
      <xdr:rowOff>0</xdr:rowOff>
    </xdr:to>
    <xdr:sp macro="" textlink="">
      <xdr:nvSpPr>
        <xdr:cNvPr id="12" name="Rectangle 11"/>
        <xdr:cNvSpPr/>
      </xdr:nvSpPr>
      <xdr:spPr>
        <a:xfrm>
          <a:off x="1836420" y="1348740"/>
          <a:ext cx="914400" cy="190500"/>
        </a:xfrm>
        <a:prstGeom prst="rect">
          <a:avLst/>
        </a:prstGeom>
        <a:solidFill>
          <a:srgbClr val="00B050">
            <a:alpha val="3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22860</xdr:colOff>
      <xdr:row>2</xdr:row>
      <xdr:rowOff>167640</xdr:rowOff>
    </xdr:from>
    <xdr:to>
      <xdr:col>10</xdr:col>
      <xdr:colOff>30480</xdr:colOff>
      <xdr:row>3</xdr:row>
      <xdr:rowOff>160020</xdr:rowOff>
    </xdr:to>
    <xdr:sp macro="" textlink="">
      <xdr:nvSpPr>
        <xdr:cNvPr id="13" name="Rectangle 12"/>
        <xdr:cNvSpPr/>
      </xdr:nvSpPr>
      <xdr:spPr>
        <a:xfrm>
          <a:off x="6263640" y="1524000"/>
          <a:ext cx="586740" cy="175260"/>
        </a:xfrm>
        <a:prstGeom prst="rect">
          <a:avLst/>
        </a:prstGeom>
        <a:solidFill>
          <a:srgbClr val="00B050">
            <a:alpha val="3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38100</xdr:colOff>
      <xdr:row>3</xdr:row>
      <xdr:rowOff>175260</xdr:rowOff>
    </xdr:from>
    <xdr:to>
      <xdr:col>16</xdr:col>
      <xdr:colOff>0</xdr:colOff>
      <xdr:row>5</xdr:row>
      <xdr:rowOff>7620</xdr:rowOff>
    </xdr:to>
    <xdr:sp macro="" textlink="">
      <xdr:nvSpPr>
        <xdr:cNvPr id="14" name="Rectangle 13"/>
        <xdr:cNvSpPr/>
      </xdr:nvSpPr>
      <xdr:spPr>
        <a:xfrm>
          <a:off x="9753600" y="1714500"/>
          <a:ext cx="541020" cy="198120"/>
        </a:xfrm>
        <a:prstGeom prst="rect">
          <a:avLst/>
        </a:prstGeom>
        <a:solidFill>
          <a:srgbClr val="00B050">
            <a:alpha val="3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922020</xdr:colOff>
      <xdr:row>2</xdr:row>
      <xdr:rowOff>87630</xdr:rowOff>
    </xdr:from>
    <xdr:to>
      <xdr:col>10</xdr:col>
      <xdr:colOff>38100</xdr:colOff>
      <xdr:row>3</xdr:row>
      <xdr:rowOff>152400</xdr:rowOff>
    </xdr:to>
    <xdr:cxnSp macro="">
      <xdr:nvCxnSpPr>
        <xdr:cNvPr id="15" name="Straight Arrow Connector 14"/>
        <xdr:cNvCxnSpPr>
          <a:endCxn id="12" idx="3"/>
        </xdr:cNvCxnSpPr>
      </xdr:nvCxnSpPr>
      <xdr:spPr>
        <a:xfrm rot="10800000">
          <a:off x="2750820" y="1443990"/>
          <a:ext cx="4107180" cy="247650"/>
        </a:xfrm>
        <a:prstGeom prst="straightConnector1">
          <a:avLst/>
        </a:prstGeom>
        <a:ln w="15875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586740</xdr:colOff>
      <xdr:row>3</xdr:row>
      <xdr:rowOff>0</xdr:rowOff>
    </xdr:from>
    <xdr:to>
      <xdr:col>8</xdr:col>
      <xdr:colOff>601980</xdr:colOff>
      <xdr:row>4</xdr:row>
      <xdr:rowOff>0</xdr:rowOff>
    </xdr:to>
    <xdr:sp macro="" textlink="">
      <xdr:nvSpPr>
        <xdr:cNvPr id="8" name="Rectangle 7"/>
        <xdr:cNvSpPr/>
      </xdr:nvSpPr>
      <xdr:spPr>
        <a:xfrm>
          <a:off x="5638800" y="1539240"/>
          <a:ext cx="624840" cy="182880"/>
        </a:xfrm>
        <a:prstGeom prst="rect">
          <a:avLst/>
        </a:prstGeom>
        <a:solidFill>
          <a:srgbClr val="FF0000">
            <a:alpha val="3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30480</xdr:colOff>
      <xdr:row>3</xdr:row>
      <xdr:rowOff>72390</xdr:rowOff>
    </xdr:from>
    <xdr:to>
      <xdr:col>16</xdr:col>
      <xdr:colOff>76200</xdr:colOff>
      <xdr:row>4</xdr:row>
      <xdr:rowOff>175260</xdr:rowOff>
    </xdr:to>
    <xdr:cxnSp macro="">
      <xdr:nvCxnSpPr>
        <xdr:cNvPr id="17" name="Straight Arrow Connector 16"/>
        <xdr:cNvCxnSpPr>
          <a:endCxn id="13" idx="3"/>
        </xdr:cNvCxnSpPr>
      </xdr:nvCxnSpPr>
      <xdr:spPr>
        <a:xfrm rot="10800000">
          <a:off x="6850380" y="1611630"/>
          <a:ext cx="3520440" cy="285750"/>
        </a:xfrm>
        <a:prstGeom prst="straightConnector1">
          <a:avLst/>
        </a:prstGeom>
        <a:ln w="15875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853440</xdr:colOff>
      <xdr:row>0</xdr:row>
      <xdr:rowOff>1021080</xdr:rowOff>
    </xdr:from>
    <xdr:to>
      <xdr:col>14</xdr:col>
      <xdr:colOff>45720</xdr:colOff>
      <xdr:row>15</xdr:row>
      <xdr:rowOff>53340</xdr:rowOff>
    </xdr:to>
    <xdr:sp macro="" textlink="">
      <xdr:nvSpPr>
        <xdr:cNvPr id="4" name="TextBox 3"/>
        <xdr:cNvSpPr txBox="1"/>
      </xdr:nvSpPr>
      <xdr:spPr>
        <a:xfrm>
          <a:off x="6720840" y="1021080"/>
          <a:ext cx="7010400" cy="268986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>
              <a:solidFill>
                <a:schemeClr val="dk1"/>
              </a:solidFill>
              <a:latin typeface="+mn-lt"/>
              <a:ea typeface="+mn-ea"/>
              <a:cs typeface="+mn-cs"/>
            </a:rPr>
            <a:t>Step 2a)</a:t>
          </a:r>
          <a:r>
            <a:rPr lang="en-US" sz="16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Optional: Create a correlation matrix</a:t>
          </a:r>
        </a:p>
        <a:p>
          <a:endParaRPr lang="en-US" sz="14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Higher values should indicate higher correlations with the 'Contract Logistics (Global)' dependent variable. We have two choices to form the model</a:t>
          </a:r>
          <a:b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endParaRPr lang="en-US" sz="14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1) Create a more reliable predictor which uses recent indicators</a:t>
          </a:r>
        </a:p>
        <a:p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2) Use a less reliable predictor that looks a head a fixed period in time using all the data that is available then.</a:t>
          </a:r>
        </a:p>
        <a:p>
          <a:endParaRPr lang="en-US" sz="14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In the next step we use the 2nd approach and use all indexes that are available '12 months ago.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171450</xdr:colOff>
      <xdr:row>3</xdr:row>
      <xdr:rowOff>57150</xdr:rowOff>
    </xdr:from>
    <xdr:to>
      <xdr:col>27</xdr:col>
      <xdr:colOff>552450</xdr:colOff>
      <xdr:row>35</xdr:row>
      <xdr:rowOff>0</xdr:rowOff>
    </xdr:to>
    <xdr:graphicFrame macro="">
      <xdr:nvGraphicFramePr>
        <xdr:cNvPr id="2" name="Grafie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190500</xdr:colOff>
      <xdr:row>37</xdr:row>
      <xdr:rowOff>9525</xdr:rowOff>
    </xdr:from>
    <xdr:to>
      <xdr:col>27</xdr:col>
      <xdr:colOff>533400</xdr:colOff>
      <xdr:row>68</xdr:row>
      <xdr:rowOff>171451</xdr:rowOff>
    </xdr:to>
    <xdr:graphicFrame macro="">
      <xdr:nvGraphicFramePr>
        <xdr:cNvPr id="3" name="Grafie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228600</xdr:colOff>
      <xdr:row>72</xdr:row>
      <xdr:rowOff>9525</xdr:rowOff>
    </xdr:from>
    <xdr:to>
      <xdr:col>27</xdr:col>
      <xdr:colOff>533400</xdr:colOff>
      <xdr:row>104</xdr:row>
      <xdr:rowOff>1</xdr:rowOff>
    </xdr:to>
    <xdr:graphicFrame macro="">
      <xdr:nvGraphicFramePr>
        <xdr:cNvPr id="4" name="Grafiek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200025</xdr:colOff>
      <xdr:row>106</xdr:row>
      <xdr:rowOff>9525</xdr:rowOff>
    </xdr:from>
    <xdr:to>
      <xdr:col>27</xdr:col>
      <xdr:colOff>390525</xdr:colOff>
      <xdr:row>137</xdr:row>
      <xdr:rowOff>171450</xdr:rowOff>
    </xdr:to>
    <xdr:graphicFrame macro="">
      <xdr:nvGraphicFramePr>
        <xdr:cNvPr id="5" name="Grafiek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180974</xdr:colOff>
      <xdr:row>140</xdr:row>
      <xdr:rowOff>19050</xdr:rowOff>
    </xdr:from>
    <xdr:to>
      <xdr:col>27</xdr:col>
      <xdr:colOff>304799</xdr:colOff>
      <xdr:row>172</xdr:row>
      <xdr:rowOff>19049</xdr:rowOff>
    </xdr:to>
    <xdr:graphicFrame macro="">
      <xdr:nvGraphicFramePr>
        <xdr:cNvPr id="6" name="Grafiek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142875</xdr:colOff>
      <xdr:row>174</xdr:row>
      <xdr:rowOff>38100</xdr:rowOff>
    </xdr:from>
    <xdr:to>
      <xdr:col>27</xdr:col>
      <xdr:colOff>276225</xdr:colOff>
      <xdr:row>206</xdr:row>
      <xdr:rowOff>28575</xdr:rowOff>
    </xdr:to>
    <xdr:graphicFrame macro="">
      <xdr:nvGraphicFramePr>
        <xdr:cNvPr id="7" name="Grafiek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281940</xdr:colOff>
      <xdr:row>2</xdr:row>
      <xdr:rowOff>38100</xdr:rowOff>
    </xdr:from>
    <xdr:to>
      <xdr:col>11</xdr:col>
      <xdr:colOff>2308860</xdr:colOff>
      <xdr:row>10</xdr:row>
      <xdr:rowOff>129540</xdr:rowOff>
    </xdr:to>
    <xdr:sp macro="" textlink="">
      <xdr:nvSpPr>
        <xdr:cNvPr id="8" name="TextBox 7"/>
        <xdr:cNvSpPr txBox="1"/>
      </xdr:nvSpPr>
      <xdr:spPr>
        <a:xfrm>
          <a:off x="4724400" y="891540"/>
          <a:ext cx="6934200" cy="170688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>
              <a:solidFill>
                <a:schemeClr val="dk1"/>
              </a:solidFill>
              <a:latin typeface="+mn-lt"/>
              <a:ea typeface="+mn-ea"/>
              <a:cs typeface="+mn-cs"/>
            </a:rPr>
            <a:t>Step 2a)</a:t>
          </a:r>
          <a:r>
            <a:rPr lang="en-US" sz="16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Optional: Discover the phase correlation between the dependent variables and each independent variable</a:t>
          </a:r>
        </a:p>
        <a:p>
          <a:endParaRPr lang="en-US" sz="14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Calculation method explained on wikipedia:</a:t>
          </a:r>
        </a:p>
        <a:p>
          <a:r>
            <a:rPr lang="en-US" sz="1400" b="1" i="0" u="none" strike="noStrike">
              <a:solidFill>
                <a:schemeClr val="tx2"/>
              </a:solidFill>
              <a:latin typeface="+mn-lt"/>
              <a:ea typeface="+mn-ea"/>
              <a:cs typeface="+mn-cs"/>
            </a:rPr>
            <a:t>http://en.wikipedia.org/wiki/Phase_correlation</a:t>
          </a:r>
        </a:p>
      </xdr:txBody>
    </xdr:sp>
    <xdr:clientData/>
  </xdr:twoCellAnchor>
  <xdr:twoCellAnchor>
    <xdr:from>
      <xdr:col>11</xdr:col>
      <xdr:colOff>1714500</xdr:colOff>
      <xdr:row>0</xdr:row>
      <xdr:rowOff>68580</xdr:rowOff>
    </xdr:from>
    <xdr:to>
      <xdr:col>13</xdr:col>
      <xdr:colOff>2346960</xdr:colOff>
      <xdr:row>2</xdr:row>
      <xdr:rowOff>0</xdr:rowOff>
    </xdr:to>
    <xdr:sp macro="" textlink="">
      <xdr:nvSpPr>
        <xdr:cNvPr id="9" name="TextBox 8"/>
        <xdr:cNvSpPr txBox="1"/>
      </xdr:nvSpPr>
      <xdr:spPr>
        <a:xfrm>
          <a:off x="11064240" y="68580"/>
          <a:ext cx="5509260" cy="78486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</a:t>
          </a:r>
          <a:r>
            <a:rPr lang="en-US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cross-correlation theorem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states that the Fourier transform of the cross-correlation of two functions is equal to the product of the individual Fourier transforms, where one of them has been complex conjugated. This term is actually the Fourier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of the cross correlation between Contract and ECRI</a:t>
          </a:r>
          <a:endParaRPr lang="en-US" sz="1400" b="1" i="0" u="none" strike="noStrike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2030730</xdr:colOff>
      <xdr:row>2</xdr:row>
      <xdr:rowOff>0</xdr:rowOff>
    </xdr:from>
    <xdr:to>
      <xdr:col>13</xdr:col>
      <xdr:colOff>563880</xdr:colOff>
      <xdr:row>2</xdr:row>
      <xdr:rowOff>121920</xdr:rowOff>
    </xdr:to>
    <xdr:cxnSp macro="">
      <xdr:nvCxnSpPr>
        <xdr:cNvPr id="11" name="Straight Arrow Connector 10"/>
        <xdr:cNvCxnSpPr>
          <a:stCxn id="9" idx="2"/>
        </xdr:cNvCxnSpPr>
      </xdr:nvCxnSpPr>
      <xdr:spPr>
        <a:xfrm rot="16200000" flipH="1">
          <a:off x="14243685" y="428625"/>
          <a:ext cx="121920" cy="971550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579120</xdr:colOff>
      <xdr:row>0</xdr:row>
      <xdr:rowOff>53340</xdr:rowOff>
    </xdr:from>
    <xdr:to>
      <xdr:col>17</xdr:col>
      <xdr:colOff>91440</xdr:colOff>
      <xdr:row>6</xdr:row>
      <xdr:rowOff>152400</xdr:rowOff>
    </xdr:to>
    <xdr:sp macro="" textlink="">
      <xdr:nvSpPr>
        <xdr:cNvPr id="3" name="TextBox 2"/>
        <xdr:cNvSpPr txBox="1"/>
      </xdr:nvSpPr>
      <xdr:spPr>
        <a:xfrm>
          <a:off x="7094220" y="53340"/>
          <a:ext cx="4998720" cy="218694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 b="1"/>
            <a:t>Step 3) Create a model</a:t>
          </a:r>
        </a:p>
        <a:p>
          <a:endParaRPr lang="en-US" sz="1400"/>
        </a:p>
        <a:p>
          <a:r>
            <a:rPr lang="en-US" sz="1400"/>
            <a:t>In</a:t>
          </a:r>
          <a:r>
            <a:rPr lang="en-US" sz="1400" baseline="0"/>
            <a:t> order to create a preditive model 12 months ahead. You are only allowed to use data you have available then.</a:t>
          </a:r>
        </a:p>
        <a:p>
          <a:endParaRPr lang="en-US" sz="1400" baseline="0"/>
        </a:p>
        <a:p>
          <a:r>
            <a:rPr lang="en-US" sz="1400" baseline="0"/>
            <a:t>The data that is available starts with January 2007. The </a:t>
          </a:r>
          <a:r>
            <a:rPr lang="en-US" sz="1400" b="1" i="1" baseline="0"/>
            <a:t>model</a:t>
          </a:r>
          <a:r>
            <a:rPr lang="en-US" sz="1400" b="0" i="0" baseline="0"/>
            <a:t> that is used to predict the 'Contract logistics (Global)' variable for January </a:t>
          </a:r>
          <a:r>
            <a:rPr lang="en-US" sz="1400" b="1" i="1" baseline="0"/>
            <a:t>2008 </a:t>
          </a:r>
          <a:r>
            <a:rPr lang="en-US" sz="1400" b="0" i="0" baseline="0"/>
            <a:t>therefore needs to be calculated based on the indexes available on January </a:t>
          </a:r>
          <a:r>
            <a:rPr lang="en-US" sz="1400" b="1" i="1" baseline="0"/>
            <a:t>2007</a:t>
          </a:r>
          <a:r>
            <a:rPr lang="en-US" sz="1400" b="0" i="0" baseline="0"/>
            <a:t>.</a:t>
          </a:r>
          <a:endParaRPr lang="en-US" sz="1400" i="1"/>
        </a:p>
      </xdr:txBody>
    </xdr:sp>
    <xdr:clientData/>
  </xdr:twoCellAnchor>
  <xdr:twoCellAnchor>
    <xdr:from>
      <xdr:col>8</xdr:col>
      <xdr:colOff>7620</xdr:colOff>
      <xdr:row>2</xdr:row>
      <xdr:rowOff>7620</xdr:rowOff>
    </xdr:from>
    <xdr:to>
      <xdr:col>9</xdr:col>
      <xdr:colOff>15240</xdr:colOff>
      <xdr:row>9</xdr:row>
      <xdr:rowOff>45720</xdr:rowOff>
    </xdr:to>
    <xdr:cxnSp macro="">
      <xdr:nvCxnSpPr>
        <xdr:cNvPr id="5" name="Straight Arrow Connector 4"/>
        <xdr:cNvCxnSpPr/>
      </xdr:nvCxnSpPr>
      <xdr:spPr>
        <a:xfrm rot="16200000" flipV="1">
          <a:off x="6172200" y="1714500"/>
          <a:ext cx="1318260" cy="617220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</xdr:colOff>
      <xdr:row>7</xdr:row>
      <xdr:rowOff>121920</xdr:rowOff>
    </xdr:from>
    <xdr:to>
      <xdr:col>15</xdr:col>
      <xdr:colOff>259080</xdr:colOff>
      <xdr:row>15</xdr:row>
      <xdr:rowOff>30480</xdr:rowOff>
    </xdr:to>
    <xdr:sp macro="" textlink="">
      <xdr:nvSpPr>
        <xdr:cNvPr id="7" name="TextBox 6"/>
        <xdr:cNvSpPr txBox="1"/>
      </xdr:nvSpPr>
      <xdr:spPr>
        <a:xfrm>
          <a:off x="7178040" y="2392680"/>
          <a:ext cx="3863340" cy="137160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/>
            <a:t>These are the values from</a:t>
          </a:r>
          <a:r>
            <a:rPr lang="en-US" sz="1400" baseline="0"/>
            <a:t> January 2007. We want to use these values to predict the Contract Logistics (Global) index of January 2008</a:t>
          </a:r>
          <a:endParaRPr lang="en-US" sz="1400" i="1"/>
        </a:p>
      </xdr:txBody>
    </xdr:sp>
    <xdr:clientData/>
  </xdr:twoCellAnchor>
  <xdr:twoCellAnchor>
    <xdr:from>
      <xdr:col>1</xdr:col>
      <xdr:colOff>556260</xdr:colOff>
      <xdr:row>2</xdr:row>
      <xdr:rowOff>22860</xdr:rowOff>
    </xdr:from>
    <xdr:to>
      <xdr:col>8</xdr:col>
      <xdr:colOff>533400</xdr:colOff>
      <xdr:row>9</xdr:row>
      <xdr:rowOff>114300</xdr:rowOff>
    </xdr:to>
    <xdr:cxnSp macro="">
      <xdr:nvCxnSpPr>
        <xdr:cNvPr id="8" name="Straight Arrow Connector 7"/>
        <xdr:cNvCxnSpPr/>
      </xdr:nvCxnSpPr>
      <xdr:spPr>
        <a:xfrm rot="10800000">
          <a:off x="1348740" y="1379220"/>
          <a:ext cx="5699760" cy="1371600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15</xdr:col>
      <xdr:colOff>0</xdr:colOff>
      <xdr:row>10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</xdr:row>
      <xdr:rowOff>190499</xdr:rowOff>
    </xdr:from>
    <xdr:to>
      <xdr:col>16</xdr:col>
      <xdr:colOff>0</xdr:colOff>
      <xdr:row>11</xdr:row>
      <xdr:rowOff>182879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4</xdr:row>
      <xdr:rowOff>0</xdr:rowOff>
    </xdr:from>
    <xdr:to>
      <xdr:col>17</xdr:col>
      <xdr:colOff>0</xdr:colOff>
      <xdr:row>14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6</xdr:row>
      <xdr:rowOff>1</xdr:rowOff>
    </xdr:from>
    <xdr:to>
      <xdr:col>18</xdr:col>
      <xdr:colOff>0</xdr:colOff>
      <xdr:row>16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0</xdr:colOff>
      <xdr:row>8</xdr:row>
      <xdr:rowOff>0</xdr:rowOff>
    </xdr:from>
    <xdr:to>
      <xdr:col>19</xdr:col>
      <xdr:colOff>0</xdr:colOff>
      <xdr:row>18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10</xdr:row>
      <xdr:rowOff>1</xdr:rowOff>
    </xdr:from>
    <xdr:to>
      <xdr:col>20</xdr:col>
      <xdr:colOff>0</xdr:colOff>
      <xdr:row>20</xdr:row>
      <xdr:rowOff>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12</xdr:row>
      <xdr:rowOff>1</xdr:rowOff>
    </xdr:from>
    <xdr:to>
      <xdr:col>21</xdr:col>
      <xdr:colOff>0</xdr:colOff>
      <xdr:row>22</xdr:row>
      <xdr:rowOff>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14</xdr:row>
      <xdr:rowOff>0</xdr:rowOff>
    </xdr:from>
    <xdr:to>
      <xdr:col>22</xdr:col>
      <xdr:colOff>0</xdr:colOff>
      <xdr:row>24</xdr:row>
      <xdr:rowOff>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15</xdr:row>
      <xdr:rowOff>182879</xdr:rowOff>
    </xdr:from>
    <xdr:to>
      <xdr:col>23</xdr:col>
      <xdr:colOff>0</xdr:colOff>
      <xdr:row>25</xdr:row>
      <xdr:rowOff>182879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18</xdr:col>
      <xdr:colOff>0</xdr:colOff>
      <xdr:row>18</xdr:row>
      <xdr:rowOff>1</xdr:rowOff>
    </xdr:from>
    <xdr:to>
      <xdr:col>24</xdr:col>
      <xdr:colOff>0</xdr:colOff>
      <xdr:row>28</xdr:row>
      <xdr:rowOff>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19</xdr:col>
      <xdr:colOff>0</xdr:colOff>
      <xdr:row>20</xdr:row>
      <xdr:rowOff>0</xdr:rowOff>
    </xdr:from>
    <xdr:to>
      <xdr:col>25</xdr:col>
      <xdr:colOff>0</xdr:colOff>
      <xdr:row>30</xdr:row>
      <xdr:rowOff>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0</xdr:colOff>
      <xdr:row>21</xdr:row>
      <xdr:rowOff>182879</xdr:rowOff>
    </xdr:from>
    <xdr:to>
      <xdr:col>26</xdr:col>
      <xdr:colOff>0</xdr:colOff>
      <xdr:row>31</xdr:row>
      <xdr:rowOff>182879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21</xdr:col>
      <xdr:colOff>0</xdr:colOff>
      <xdr:row>24</xdr:row>
      <xdr:rowOff>1</xdr:rowOff>
    </xdr:from>
    <xdr:to>
      <xdr:col>27</xdr:col>
      <xdr:colOff>0</xdr:colOff>
      <xdr:row>34</xdr:row>
      <xdr:rowOff>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45720</xdr:colOff>
      <xdr:row>0</xdr:row>
      <xdr:rowOff>0</xdr:rowOff>
    </xdr:from>
    <xdr:to>
      <xdr:col>13</xdr:col>
      <xdr:colOff>487680</xdr:colOff>
      <xdr:row>12</xdr:row>
      <xdr:rowOff>121920</xdr:rowOff>
    </xdr:to>
    <xdr:sp macro="" textlink="">
      <xdr:nvSpPr>
        <xdr:cNvPr id="15" name="TextBox 14"/>
        <xdr:cNvSpPr txBox="1"/>
      </xdr:nvSpPr>
      <xdr:spPr>
        <a:xfrm>
          <a:off x="4533900" y="0"/>
          <a:ext cx="5318760" cy="233934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 b="1"/>
            <a:t>Step</a:t>
          </a:r>
          <a:r>
            <a:rPr lang="en-US" sz="1400" b="1" baseline="0"/>
            <a:t> 4) Do a regression analysis on all variables</a:t>
          </a:r>
        </a:p>
        <a:p>
          <a:endParaRPr lang="en-US" sz="1400" b="1" baseline="0"/>
        </a:p>
        <a:p>
          <a:r>
            <a:rPr lang="en-US" sz="1400" b="0" baseline="0"/>
            <a:t>By doing this we get a first increment model. We can see that the following two variables are not statistically different from 0:</a:t>
          </a:r>
        </a:p>
        <a:p>
          <a:endParaRPr lang="en-US" sz="14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Economic sentiment (Univ. of Michigan)-12:</a:t>
          </a:r>
          <a:r>
            <a:rPr lang="en-US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+mn-lt"/>
              <a:ea typeface="+mn-ea"/>
              <a:cs typeface="+mn-cs"/>
            </a:rPr>
            <a:t>-0,38337</a:t>
          </a:r>
          <a:r>
            <a:rPr lang="en-US" sz="1400">
              <a:solidFill>
                <a:srgbClr val="FF0000"/>
              </a:solidFill>
            </a:rPr>
            <a:t> (&gt;</a:t>
          </a:r>
          <a:r>
            <a:rPr lang="en-US" sz="1400" baseline="0">
              <a:solidFill>
                <a:srgbClr val="FF0000"/>
              </a:solidFill>
            </a:rPr>
            <a:t> 2 sigma or -1.96)</a:t>
          </a:r>
          <a:endParaRPr lang="en-US" sz="1400" b="0" i="0" u="none" strike="noStrike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r>
            <a:rPr 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ECRI weekly  (USA)-12</a:t>
          </a:r>
          <a:r>
            <a:rPr lang="en-US" sz="14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:</a:t>
          </a:r>
          <a:r>
            <a:rPr lang="en-US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+mn-lt"/>
              <a:ea typeface="+mn-ea"/>
              <a:cs typeface="+mn-cs"/>
            </a:rPr>
            <a:t>0,555979</a:t>
          </a:r>
          <a:r>
            <a:rPr lang="en-US" sz="1400">
              <a:solidFill>
                <a:srgbClr val="FF0000"/>
              </a:solidFill>
            </a:rPr>
            <a:t> (&lt; 2 sigma</a:t>
          </a:r>
          <a:r>
            <a:rPr lang="en-US" sz="1400" baseline="0">
              <a:solidFill>
                <a:srgbClr val="FF0000"/>
              </a:solidFill>
            </a:rPr>
            <a:t> or </a:t>
          </a:r>
          <a:r>
            <a:rPr lang="en-US" sz="1400">
              <a:solidFill>
                <a:srgbClr val="FF0000"/>
              </a:solidFill>
            </a:rPr>
            <a:t>1.96)</a:t>
          </a:r>
        </a:p>
        <a:p>
          <a:endParaRPr lang="en-US" sz="1400">
            <a:solidFill>
              <a:srgbClr val="FF0000"/>
            </a:solidFill>
          </a:endParaRPr>
        </a:p>
        <a:p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Repeat the regression with the remaining four variables</a:t>
          </a:r>
          <a:endParaRPr lang="en-US" sz="140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365760</xdr:colOff>
      <xdr:row>0</xdr:row>
      <xdr:rowOff>114300</xdr:rowOff>
    </xdr:from>
    <xdr:to>
      <xdr:col>11</xdr:col>
      <xdr:colOff>922020</xdr:colOff>
      <xdr:row>21</xdr:row>
      <xdr:rowOff>441960</xdr:rowOff>
    </xdr:to>
    <xdr:sp macro="" textlink="">
      <xdr:nvSpPr>
        <xdr:cNvPr id="12" name="TextBox 11"/>
        <xdr:cNvSpPr txBox="1"/>
      </xdr:nvSpPr>
      <xdr:spPr>
        <a:xfrm>
          <a:off x="6705600" y="114300"/>
          <a:ext cx="6263640" cy="476250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 b="1"/>
            <a:t>Step</a:t>
          </a:r>
          <a:r>
            <a:rPr lang="en-US" sz="1400" b="1" baseline="0"/>
            <a:t> 5) Do a regression analysis on the statistically significant variables</a:t>
          </a:r>
        </a:p>
        <a:p>
          <a:endParaRPr lang="en-US" sz="1600" b="0" baseline="0"/>
        </a:p>
        <a:p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Purchasing managers index Europe-12</a:t>
          </a:r>
        </a:p>
        <a:p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Economic sentiment (Europe) -12</a:t>
          </a:r>
          <a:endParaRPr lang="en-US" sz="16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Semicon index -12</a:t>
          </a:r>
          <a:endParaRPr lang="en-US" sz="16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Baltic index-12</a:t>
          </a:r>
          <a:r>
            <a:rPr lang="en-US" sz="1600" b="0"/>
            <a:t> </a:t>
          </a:r>
          <a:endParaRPr lang="en-US" sz="1600" b="0">
            <a:solidFill>
              <a:srgbClr val="FF0000"/>
            </a:solidFill>
          </a:endParaRPr>
        </a:p>
        <a:p>
          <a:endParaRPr lang="en-US" sz="16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6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This gives the model (predicting one year ahead):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rgbClr val="00B050"/>
              </a:solidFill>
              <a:latin typeface="+mn-lt"/>
              <a:ea typeface="+mn-ea"/>
              <a:cs typeface="+mn-cs"/>
            </a:rPr>
            <a:t>Contract Logistics (Global)</a:t>
          </a:r>
          <a:r>
            <a:rPr lang="en-US" sz="1600" b="0" i="0" u="none" strike="noStrike">
              <a:solidFill>
                <a:srgbClr val="00B050"/>
              </a:solidFill>
              <a:latin typeface="+mn-lt"/>
              <a:ea typeface="+mn-ea"/>
              <a:cs typeface="+mn-cs"/>
            </a:rPr>
            <a:t>+12</a:t>
          </a:r>
          <a:r>
            <a:rPr lang="en-US" sz="1600" b="0" i="0" u="none" strike="noStrike" baseline="0">
              <a:solidFill>
                <a:srgbClr val="00B050"/>
              </a:solidFill>
              <a:latin typeface="+mn-lt"/>
              <a:ea typeface="+mn-ea"/>
              <a:cs typeface="+mn-cs"/>
            </a:rPr>
            <a:t> =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 baseline="0">
              <a:solidFill>
                <a:srgbClr val="00B050"/>
              </a:solidFill>
              <a:latin typeface="+mn-lt"/>
              <a:ea typeface="+mn-ea"/>
              <a:cs typeface="+mn-cs"/>
            </a:rPr>
            <a:t>63,17 + </a:t>
          </a:r>
          <a:r>
            <a:rPr lang="en-US" sz="1200" b="0" i="0">
              <a:solidFill>
                <a:srgbClr val="00B050"/>
              </a:solidFill>
              <a:latin typeface="+mn-lt"/>
              <a:ea typeface="+mn-ea"/>
              <a:cs typeface="+mn-cs"/>
            </a:rPr>
            <a:t>Purchasing managers index Europe * 1,39</a:t>
          </a:r>
          <a:endParaRPr lang="en-US" sz="1200" b="0" i="0" baseline="0">
            <a:solidFill>
              <a:srgbClr val="00B050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baseline="0">
              <a:solidFill>
                <a:srgbClr val="00B050"/>
              </a:solidFill>
              <a:latin typeface="+mn-lt"/>
              <a:ea typeface="+mn-ea"/>
              <a:cs typeface="+mn-cs"/>
            </a:rPr>
            <a:t>- 1,27 * </a:t>
          </a:r>
          <a:r>
            <a:rPr lang="en-US" sz="1200" b="0" i="0">
              <a:solidFill>
                <a:srgbClr val="00B050"/>
              </a:solidFill>
              <a:latin typeface="+mn-lt"/>
              <a:ea typeface="+mn-ea"/>
              <a:cs typeface="+mn-cs"/>
            </a:rPr>
            <a:t>Economic sentiment (Europe)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baseline="0">
              <a:solidFill>
                <a:srgbClr val="00B050"/>
              </a:solidFill>
              <a:latin typeface="+mn-lt"/>
              <a:ea typeface="+mn-ea"/>
              <a:cs typeface="+mn-cs"/>
            </a:rPr>
            <a:t>+ 0,318 * </a:t>
          </a:r>
          <a:r>
            <a:rPr lang="en-US" sz="1200" b="0" i="0">
              <a:solidFill>
                <a:srgbClr val="00B050"/>
              </a:solidFill>
              <a:latin typeface="+mn-lt"/>
              <a:ea typeface="+mn-ea"/>
              <a:cs typeface="+mn-cs"/>
            </a:rPr>
            <a:t>Semicon index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baseline="0">
              <a:solidFill>
                <a:srgbClr val="00B050"/>
              </a:solidFill>
              <a:latin typeface="+mn-lt"/>
              <a:ea typeface="+mn-ea"/>
              <a:cs typeface="+mn-cs"/>
            </a:rPr>
            <a:t>- 0,04 * </a:t>
          </a:r>
          <a:r>
            <a:rPr lang="en-US" sz="1200" b="0" i="0">
              <a:solidFill>
                <a:srgbClr val="00B050"/>
              </a:solidFill>
              <a:latin typeface="+mn-lt"/>
              <a:ea typeface="+mn-ea"/>
              <a:cs typeface="+mn-cs"/>
            </a:rPr>
            <a:t>Baltic index</a:t>
          </a:r>
          <a:endParaRPr lang="en-US" sz="1200" b="0" baseline="0">
            <a:solidFill>
              <a:srgbClr val="00B050"/>
            </a:solidFill>
            <a:latin typeface="+mn-lt"/>
            <a:ea typeface="+mn-ea"/>
            <a:cs typeface="+mn-cs"/>
          </a:endParaRPr>
        </a:p>
        <a:p>
          <a:endParaRPr lang="en-US" sz="12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6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Or for the fit (fitting todays value with data from one year ago):</a:t>
          </a:r>
        </a:p>
        <a:p>
          <a:pPr eaLnBrk="1" fontAlgn="auto" latinLnBrk="0" hangingPunct="1"/>
          <a:r>
            <a:rPr lang="en-US" sz="1200" b="0" i="0">
              <a:solidFill>
                <a:schemeClr val="dk1"/>
              </a:solidFill>
              <a:latin typeface="+mn-lt"/>
              <a:ea typeface="+mn-ea"/>
              <a:cs typeface="+mn-cs"/>
            </a:rPr>
            <a:t>Contract Logistics (Global)</a:t>
          </a:r>
          <a:r>
            <a:rPr lang="en-US" sz="12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=</a:t>
          </a:r>
          <a:endParaRPr lang="en-US" sz="1200" b="0"/>
        </a:p>
        <a:p>
          <a:pPr eaLnBrk="1" fontAlgn="base" latinLnBrk="0" hangingPunct="1"/>
          <a:r>
            <a:rPr lang="en-US" sz="12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63,17 + </a:t>
          </a:r>
          <a:r>
            <a:rPr lang="en-US" sz="1200" b="0" i="0">
              <a:solidFill>
                <a:schemeClr val="dk1"/>
              </a:solidFill>
              <a:latin typeface="+mn-lt"/>
              <a:ea typeface="+mn-ea"/>
              <a:cs typeface="+mn-cs"/>
            </a:rPr>
            <a:t>Purchasing managers index Europe-12 * 1,39</a:t>
          </a:r>
          <a:endParaRPr lang="en-US" sz="1200" b="0" i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2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- 1,27 * </a:t>
          </a:r>
          <a:r>
            <a:rPr lang="en-US" sz="1200" b="0" i="0">
              <a:solidFill>
                <a:schemeClr val="dk1"/>
              </a:solidFill>
              <a:latin typeface="+mn-lt"/>
              <a:ea typeface="+mn-ea"/>
              <a:cs typeface="+mn-cs"/>
            </a:rPr>
            <a:t>Economic sentiment (Europe)-12</a:t>
          </a:r>
          <a:endParaRPr lang="en-US" sz="1200" b="0"/>
        </a:p>
        <a:p>
          <a:pPr eaLnBrk="1" fontAlgn="auto" latinLnBrk="0" hangingPunct="1"/>
          <a:r>
            <a:rPr lang="en-US" sz="12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+ 0,318 * </a:t>
          </a:r>
          <a:r>
            <a:rPr lang="en-US" sz="1200" b="0" i="0">
              <a:solidFill>
                <a:schemeClr val="dk1"/>
              </a:solidFill>
              <a:latin typeface="+mn-lt"/>
              <a:ea typeface="+mn-ea"/>
              <a:cs typeface="+mn-cs"/>
            </a:rPr>
            <a:t>Semicon index-12</a:t>
          </a:r>
          <a:endParaRPr lang="en-US" sz="1200" b="0"/>
        </a:p>
        <a:p>
          <a:pPr eaLnBrk="1" fontAlgn="base" latinLnBrk="0" hangingPunct="1"/>
          <a:r>
            <a:rPr lang="en-US" sz="12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- 0,04 * </a:t>
          </a:r>
          <a:r>
            <a:rPr lang="en-US" sz="1200" b="0" i="0">
              <a:solidFill>
                <a:schemeClr val="dk1"/>
              </a:solidFill>
              <a:latin typeface="+mn-lt"/>
              <a:ea typeface="+mn-ea"/>
              <a:cs typeface="+mn-cs"/>
            </a:rPr>
            <a:t>Baltic index-12</a:t>
          </a:r>
          <a:endParaRPr lang="en-US" sz="12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In the next step we will use both the fit and predicting one year ahead using this model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15</xdr:col>
      <xdr:colOff>0</xdr:colOff>
      <xdr:row>10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</xdr:row>
      <xdr:rowOff>190499</xdr:rowOff>
    </xdr:from>
    <xdr:to>
      <xdr:col>16</xdr:col>
      <xdr:colOff>0</xdr:colOff>
      <xdr:row>11</xdr:row>
      <xdr:rowOff>182879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4</xdr:row>
      <xdr:rowOff>0</xdr:rowOff>
    </xdr:from>
    <xdr:to>
      <xdr:col>17</xdr:col>
      <xdr:colOff>0</xdr:colOff>
      <xdr:row>14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6</xdr:row>
      <xdr:rowOff>1</xdr:rowOff>
    </xdr:from>
    <xdr:to>
      <xdr:col>18</xdr:col>
      <xdr:colOff>0</xdr:colOff>
      <xdr:row>16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0</xdr:colOff>
      <xdr:row>8</xdr:row>
      <xdr:rowOff>0</xdr:rowOff>
    </xdr:from>
    <xdr:to>
      <xdr:col>19</xdr:col>
      <xdr:colOff>0</xdr:colOff>
      <xdr:row>18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10</xdr:row>
      <xdr:rowOff>1</xdr:rowOff>
    </xdr:from>
    <xdr:to>
      <xdr:col>20</xdr:col>
      <xdr:colOff>0</xdr:colOff>
      <xdr:row>20</xdr:row>
      <xdr:rowOff>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12</xdr:row>
      <xdr:rowOff>1</xdr:rowOff>
    </xdr:from>
    <xdr:to>
      <xdr:col>21</xdr:col>
      <xdr:colOff>0</xdr:colOff>
      <xdr:row>22</xdr:row>
      <xdr:rowOff>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14</xdr:row>
      <xdr:rowOff>0</xdr:rowOff>
    </xdr:from>
    <xdr:to>
      <xdr:col>22</xdr:col>
      <xdr:colOff>0</xdr:colOff>
      <xdr:row>24</xdr:row>
      <xdr:rowOff>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15</xdr:row>
      <xdr:rowOff>182879</xdr:rowOff>
    </xdr:from>
    <xdr:to>
      <xdr:col>23</xdr:col>
      <xdr:colOff>0</xdr:colOff>
      <xdr:row>25</xdr:row>
      <xdr:rowOff>190499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480060</xdr:colOff>
      <xdr:row>6</xdr:row>
      <xdr:rowOff>22860</xdr:rowOff>
    </xdr:from>
    <xdr:to>
      <xdr:col>7</xdr:col>
      <xdr:colOff>472440</xdr:colOff>
      <xdr:row>14</xdr:row>
      <xdr:rowOff>15240</xdr:rowOff>
    </xdr:to>
    <xdr:sp macro="" textlink="">
      <xdr:nvSpPr>
        <xdr:cNvPr id="7" name="TextBox 6"/>
        <xdr:cNvSpPr txBox="1"/>
      </xdr:nvSpPr>
      <xdr:spPr>
        <a:xfrm>
          <a:off x="2308860" y="2110740"/>
          <a:ext cx="2499360" cy="145542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/>
            <a:t>The best fit</a:t>
          </a:r>
          <a:r>
            <a:rPr lang="en-US" sz="1400" baseline="0"/>
            <a:t> value for Contrast Logistic of the </a:t>
          </a:r>
          <a:r>
            <a:rPr lang="en-US" sz="1400" b="1" baseline="0"/>
            <a:t>current month </a:t>
          </a:r>
          <a:r>
            <a:rPr lang="en-US" sz="1400" baseline="0"/>
            <a:t>is predicted using the data available </a:t>
          </a:r>
          <a:r>
            <a:rPr lang="en-US" sz="1400" b="1" baseline="0"/>
            <a:t>twelve months ago</a:t>
          </a:r>
          <a:r>
            <a:rPr lang="en-US" sz="1400" baseline="0"/>
            <a:t>.</a:t>
          </a:r>
          <a:endParaRPr lang="en-US" sz="1400"/>
        </a:p>
      </xdr:txBody>
    </xdr:sp>
    <xdr:clientData/>
  </xdr:twoCellAnchor>
  <xdr:twoCellAnchor>
    <xdr:from>
      <xdr:col>2</xdr:col>
      <xdr:colOff>22860</xdr:colOff>
      <xdr:row>0</xdr:row>
      <xdr:rowOff>1143000</xdr:rowOff>
    </xdr:from>
    <xdr:to>
      <xdr:col>6</xdr:col>
      <xdr:colOff>53340</xdr:colOff>
      <xdr:row>1</xdr:row>
      <xdr:rowOff>167640</xdr:rowOff>
    </xdr:to>
    <xdr:sp macro="" textlink="">
      <xdr:nvSpPr>
        <xdr:cNvPr id="12" name="Rectangle 11"/>
        <xdr:cNvSpPr/>
      </xdr:nvSpPr>
      <xdr:spPr>
        <a:xfrm>
          <a:off x="1242060" y="1143000"/>
          <a:ext cx="2499360" cy="198120"/>
        </a:xfrm>
        <a:prstGeom prst="rect">
          <a:avLst/>
        </a:prstGeom>
        <a:solidFill>
          <a:srgbClr val="92D050">
            <a:alpha val="61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0</xdr:colOff>
      <xdr:row>0</xdr:row>
      <xdr:rowOff>1150620</xdr:rowOff>
    </xdr:from>
    <xdr:to>
      <xdr:col>8</xdr:col>
      <xdr:colOff>1074420</xdr:colOff>
      <xdr:row>1</xdr:row>
      <xdr:rowOff>175260</xdr:rowOff>
    </xdr:to>
    <xdr:sp macro="" textlink="">
      <xdr:nvSpPr>
        <xdr:cNvPr id="13" name="Rectangle 12"/>
        <xdr:cNvSpPr/>
      </xdr:nvSpPr>
      <xdr:spPr>
        <a:xfrm>
          <a:off x="4945380" y="1150620"/>
          <a:ext cx="1074420" cy="198120"/>
        </a:xfrm>
        <a:prstGeom prst="rect">
          <a:avLst/>
        </a:prstGeom>
        <a:solidFill>
          <a:srgbClr val="92D050">
            <a:alpha val="61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396240</xdr:colOff>
      <xdr:row>1</xdr:row>
      <xdr:rowOff>167640</xdr:rowOff>
    </xdr:from>
    <xdr:to>
      <xdr:col>5</xdr:col>
      <xdr:colOff>381000</xdr:colOff>
      <xdr:row>6</xdr:row>
      <xdr:rowOff>22860</xdr:rowOff>
    </xdr:to>
    <xdr:cxnSp macro="">
      <xdr:nvCxnSpPr>
        <xdr:cNvPr id="15" name="Straight Arrow Connector 14"/>
        <xdr:cNvCxnSpPr>
          <a:stCxn id="7" idx="0"/>
        </xdr:cNvCxnSpPr>
      </xdr:nvCxnSpPr>
      <xdr:spPr>
        <a:xfrm rot="16200000" flipV="1">
          <a:off x="2506980" y="1059180"/>
          <a:ext cx="769620" cy="133350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121920</xdr:colOff>
      <xdr:row>6</xdr:row>
      <xdr:rowOff>30480</xdr:rowOff>
    </xdr:from>
    <xdr:to>
      <xdr:col>13</xdr:col>
      <xdr:colOff>541020</xdr:colOff>
      <xdr:row>11</xdr:row>
      <xdr:rowOff>144780</xdr:rowOff>
    </xdr:to>
    <xdr:sp macro="" textlink="">
      <xdr:nvSpPr>
        <xdr:cNvPr id="17" name="TextBox 16"/>
        <xdr:cNvSpPr txBox="1"/>
      </xdr:nvSpPr>
      <xdr:spPr>
        <a:xfrm>
          <a:off x="7193280" y="2118360"/>
          <a:ext cx="2781300" cy="102870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/>
            <a:t>The best fit</a:t>
          </a:r>
          <a:r>
            <a:rPr lang="en-US" sz="1400" baseline="0"/>
            <a:t> value for Contrast Logistic </a:t>
          </a:r>
          <a:r>
            <a:rPr lang="en-US" sz="1400" b="1" baseline="0"/>
            <a:t>12 month in the future </a:t>
          </a:r>
          <a:r>
            <a:rPr lang="en-US" sz="1400" baseline="0"/>
            <a:t>is predicted </a:t>
          </a:r>
          <a:r>
            <a:rPr lang="en-US" sz="1400" b="1" baseline="0"/>
            <a:t>todays</a:t>
          </a:r>
          <a:r>
            <a:rPr lang="en-US" sz="1400" baseline="0"/>
            <a:t> available metrics</a:t>
          </a:r>
        </a:p>
      </xdr:txBody>
    </xdr:sp>
    <xdr:clientData/>
  </xdr:twoCellAnchor>
  <xdr:twoCellAnchor>
    <xdr:from>
      <xdr:col>10</xdr:col>
      <xdr:colOff>0</xdr:colOff>
      <xdr:row>0</xdr:row>
      <xdr:rowOff>1143000</xdr:rowOff>
    </xdr:from>
    <xdr:to>
      <xdr:col>13</xdr:col>
      <xdr:colOff>586740</xdr:colOff>
      <xdr:row>2</xdr:row>
      <xdr:rowOff>0</xdr:rowOff>
    </xdr:to>
    <xdr:sp macro="" textlink="">
      <xdr:nvSpPr>
        <xdr:cNvPr id="19" name="Rectangle 18"/>
        <xdr:cNvSpPr/>
      </xdr:nvSpPr>
      <xdr:spPr>
        <a:xfrm>
          <a:off x="7071360" y="1143000"/>
          <a:ext cx="2948940" cy="213360"/>
        </a:xfrm>
        <a:prstGeom prst="rect">
          <a:avLst/>
        </a:prstGeom>
        <a:solidFill>
          <a:srgbClr val="92D050">
            <a:alpha val="61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640080</xdr:colOff>
      <xdr:row>2</xdr:row>
      <xdr:rowOff>38100</xdr:rowOff>
    </xdr:from>
    <xdr:to>
      <xdr:col>11</xdr:col>
      <xdr:colOff>754380</xdr:colOff>
      <xdr:row>6</xdr:row>
      <xdr:rowOff>7620</xdr:rowOff>
    </xdr:to>
    <xdr:cxnSp macro="">
      <xdr:nvCxnSpPr>
        <xdr:cNvPr id="24" name="Straight Arrow Connector 23"/>
        <xdr:cNvCxnSpPr/>
      </xdr:nvCxnSpPr>
      <xdr:spPr>
        <a:xfrm rot="5400000" flipH="1" flipV="1">
          <a:off x="8241030" y="1687830"/>
          <a:ext cx="701040" cy="11430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1089660</xdr:colOff>
      <xdr:row>0</xdr:row>
      <xdr:rowOff>1150620</xdr:rowOff>
    </xdr:from>
    <xdr:to>
      <xdr:col>10</xdr:col>
      <xdr:colOff>0</xdr:colOff>
      <xdr:row>1</xdr:row>
      <xdr:rowOff>175260</xdr:rowOff>
    </xdr:to>
    <xdr:sp macro="" textlink="">
      <xdr:nvSpPr>
        <xdr:cNvPr id="39" name="Rectangle 38"/>
        <xdr:cNvSpPr/>
      </xdr:nvSpPr>
      <xdr:spPr>
        <a:xfrm>
          <a:off x="6035040" y="1150620"/>
          <a:ext cx="1036320" cy="198120"/>
        </a:xfrm>
        <a:prstGeom prst="rect">
          <a:avLst/>
        </a:prstGeom>
        <a:solidFill>
          <a:srgbClr val="92D050">
            <a:alpha val="61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381000</xdr:colOff>
      <xdr:row>1</xdr:row>
      <xdr:rowOff>175260</xdr:rowOff>
    </xdr:from>
    <xdr:to>
      <xdr:col>8</xdr:col>
      <xdr:colOff>537210</xdr:colOff>
      <xdr:row>6</xdr:row>
      <xdr:rowOff>22860</xdr:rowOff>
    </xdr:to>
    <xdr:cxnSp macro="">
      <xdr:nvCxnSpPr>
        <xdr:cNvPr id="11" name="Straight Arrow Connector 10"/>
        <xdr:cNvCxnSpPr>
          <a:stCxn id="7" idx="0"/>
          <a:endCxn id="13" idx="2"/>
        </xdr:cNvCxnSpPr>
      </xdr:nvCxnSpPr>
      <xdr:spPr>
        <a:xfrm rot="5400000" flipH="1" flipV="1">
          <a:off x="4139565" y="767715"/>
          <a:ext cx="762000" cy="192405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510540</xdr:colOff>
      <xdr:row>1</xdr:row>
      <xdr:rowOff>175260</xdr:rowOff>
    </xdr:from>
    <xdr:to>
      <xdr:col>11</xdr:col>
      <xdr:colOff>579120</xdr:colOff>
      <xdr:row>5</xdr:row>
      <xdr:rowOff>160020</xdr:rowOff>
    </xdr:to>
    <xdr:cxnSp macro="">
      <xdr:nvCxnSpPr>
        <xdr:cNvPr id="20" name="Straight Arrow Connector 19"/>
        <xdr:cNvCxnSpPr>
          <a:endCxn id="39" idx="2"/>
        </xdr:cNvCxnSpPr>
      </xdr:nvCxnSpPr>
      <xdr:spPr>
        <a:xfrm rot="10800000">
          <a:off x="6553200" y="1348740"/>
          <a:ext cx="1920240" cy="71628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45720</xdr:rowOff>
    </xdr:from>
    <xdr:to>
      <xdr:col>18</xdr:col>
      <xdr:colOff>175260</xdr:colOff>
      <xdr:row>34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0.16176</cdr:x>
      <cdr:y>0.34606</cdr:y>
    </cdr:from>
    <cdr:to>
      <cdr:x>0.40476</cdr:x>
      <cdr:y>0.40148</cdr:y>
    </cdr:to>
    <cdr:sp macro="" textlink="">
      <cdr:nvSpPr>
        <cdr:cNvPr id="3" name="Left-Right Arrow 2"/>
        <cdr:cNvSpPr/>
      </cdr:nvSpPr>
      <cdr:spPr>
        <a:xfrm xmlns:a="http://schemas.openxmlformats.org/drawingml/2006/main">
          <a:off x="1760220" y="2141220"/>
          <a:ext cx="2644140" cy="342900"/>
        </a:xfrm>
        <a:prstGeom xmlns:a="http://schemas.openxmlformats.org/drawingml/2006/main" prst="leftRightArrow">
          <a:avLst/>
        </a:prstGeom>
        <a:solidFill xmlns:a="http://schemas.openxmlformats.org/drawingml/2006/main">
          <a:schemeClr val="accent2">
            <a:alpha val="55000"/>
          </a:schemeClr>
        </a:solidFill>
        <a:ln xmlns:a="http://schemas.openxmlformats.org/drawingml/2006/main">
          <a:solidFill>
            <a:schemeClr val="accent1">
              <a:shade val="50000"/>
              <a:alpha val="72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 anchorCtr="0"/>
        <a:lstStyle xmlns:a="http://schemas.openxmlformats.org/drawingml/2006/main"/>
        <a:p xmlns:a="http://schemas.openxmlformats.org/drawingml/2006/main">
          <a:pPr algn="ctr"/>
          <a:r>
            <a:rPr lang="en-US" sz="1100" b="0"/>
            <a:t>12 months</a:t>
          </a:r>
        </a:p>
      </cdr:txBody>
    </cdr:sp>
  </cdr:relSizeAnchor>
  <cdr:relSizeAnchor xmlns:cdr="http://schemas.openxmlformats.org/drawingml/2006/chartDrawing">
    <cdr:from>
      <cdr:x>0.32213</cdr:x>
      <cdr:y>0.53941</cdr:y>
    </cdr:from>
    <cdr:to>
      <cdr:x>0.56513</cdr:x>
      <cdr:y>0.59483</cdr:y>
    </cdr:to>
    <cdr:sp macro="" textlink="">
      <cdr:nvSpPr>
        <cdr:cNvPr id="4" name="Left-Right Arrow 3"/>
        <cdr:cNvSpPr/>
      </cdr:nvSpPr>
      <cdr:spPr>
        <a:xfrm xmlns:a="http://schemas.openxmlformats.org/drawingml/2006/main">
          <a:off x="3505200" y="3337560"/>
          <a:ext cx="2644140" cy="342900"/>
        </a:xfrm>
        <a:prstGeom xmlns:a="http://schemas.openxmlformats.org/drawingml/2006/main" prst="leftRightArrow">
          <a:avLst/>
        </a:prstGeom>
        <a:solidFill xmlns:a="http://schemas.openxmlformats.org/drawingml/2006/main">
          <a:schemeClr val="accent2">
            <a:alpha val="55000"/>
          </a:schemeClr>
        </a:solidFill>
        <a:ln xmlns:a="http://schemas.openxmlformats.org/drawingml/2006/main">
          <a:solidFill>
            <a:schemeClr val="accent1">
              <a:shade val="50000"/>
              <a:alpha val="72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0"/>
            <a:t>12 months</a:t>
          </a:r>
        </a:p>
      </cdr:txBody>
    </cdr:sp>
  </cdr:relSizeAnchor>
  <cdr:relSizeAnchor xmlns:cdr="http://schemas.openxmlformats.org/drawingml/2006/chartDrawing">
    <cdr:from>
      <cdr:x>0.09244</cdr:x>
      <cdr:y>0.42241</cdr:y>
    </cdr:from>
    <cdr:to>
      <cdr:x>0.19608</cdr:x>
      <cdr:y>0.66749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005840" y="2613660"/>
          <a:ext cx="1127760" cy="15163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0.05672</cdr:x>
      <cdr:y>0.49384</cdr:y>
    </cdr:from>
    <cdr:to>
      <cdr:x>0.2444</cdr:x>
      <cdr:y>0.68966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617220" y="3055620"/>
          <a:ext cx="2042160" cy="1211580"/>
        </a:xfrm>
        <a:prstGeom xmlns:a="http://schemas.openxmlformats.org/drawingml/2006/main" prst="rect">
          <a:avLst/>
        </a:prstGeom>
        <a:solidFill xmlns:a="http://schemas.openxmlformats.org/drawingml/2006/main">
          <a:srgbClr val="FFFFCC"/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/>
            <a:t>In July</a:t>
          </a:r>
          <a:r>
            <a:rPr lang="en-US" sz="1200" baseline="0"/>
            <a:t> 2007 we predict (green dashed line) that the Contract Logistic forecast will go down in July 2008</a:t>
          </a:r>
          <a:endParaRPr lang="en-US" sz="1200"/>
        </a:p>
      </cdr:txBody>
    </cdr:sp>
  </cdr:relSizeAnchor>
  <cdr:relSizeAnchor xmlns:cdr="http://schemas.openxmlformats.org/drawingml/2006/chartDrawing">
    <cdr:from>
      <cdr:x>0.12465</cdr:x>
      <cdr:y>0.35099</cdr:y>
    </cdr:from>
    <cdr:to>
      <cdr:x>0.16387</cdr:x>
      <cdr:y>0.49015</cdr:y>
    </cdr:to>
    <cdr:sp macro="" textlink="">
      <cdr:nvSpPr>
        <cdr:cNvPr id="8" name="Straight Arrow Connector 7"/>
        <cdr:cNvSpPr/>
      </cdr:nvSpPr>
      <cdr:spPr>
        <a:xfrm xmlns:a="http://schemas.openxmlformats.org/drawingml/2006/main" rot="5400000" flipH="1" flipV="1">
          <a:off x="1356360" y="2171700"/>
          <a:ext cx="426721" cy="86106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FF0000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0.27801</cdr:x>
      <cdr:y>0.71182</cdr:y>
    </cdr:from>
    <cdr:to>
      <cdr:x>0.53291</cdr:x>
      <cdr:y>0.867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025140" y="4404360"/>
          <a:ext cx="2773680" cy="960120"/>
        </a:xfrm>
        <a:prstGeom xmlns:a="http://schemas.openxmlformats.org/drawingml/2006/main" prst="rect">
          <a:avLst/>
        </a:prstGeom>
        <a:solidFill xmlns:a="http://schemas.openxmlformats.org/drawingml/2006/main">
          <a:srgbClr val="FFFFCC"/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/>
            <a:t>In March</a:t>
          </a:r>
          <a:r>
            <a:rPr lang="en-US" sz="1200" baseline="0"/>
            <a:t> 2008 we predict (green dashed line) that the Contract Logistic forecast will go up in March 2009 (it is actually ahead of that)</a:t>
          </a:r>
          <a:endParaRPr lang="en-US" sz="1200"/>
        </a:p>
      </cdr:txBody>
    </cdr:sp>
  </cdr:relSizeAnchor>
  <cdr:relSizeAnchor xmlns:cdr="http://schemas.openxmlformats.org/drawingml/2006/chartDrawing">
    <cdr:from>
      <cdr:x>0.28571</cdr:x>
      <cdr:y>0.56773</cdr:y>
    </cdr:from>
    <cdr:to>
      <cdr:x>0.32493</cdr:x>
      <cdr:y>0.7069</cdr:y>
    </cdr:to>
    <cdr:sp macro="" textlink="">
      <cdr:nvSpPr>
        <cdr:cNvPr id="10" name="Straight Arrow Connector 9"/>
        <cdr:cNvSpPr/>
      </cdr:nvSpPr>
      <cdr:spPr>
        <a:xfrm xmlns:a="http://schemas.openxmlformats.org/drawingml/2006/main" rot="5400000" flipH="1" flipV="1">
          <a:off x="2891790" y="3729991"/>
          <a:ext cx="861060" cy="426721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FF0000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0.16036</cdr:x>
      <cdr:y>0.3633</cdr:y>
    </cdr:from>
    <cdr:to>
      <cdr:x>0.16317</cdr:x>
      <cdr:y>0.90394</cdr:y>
    </cdr:to>
    <cdr:sp macro="" textlink="">
      <cdr:nvSpPr>
        <cdr:cNvPr id="12" name="Straight Connector 11"/>
        <cdr:cNvSpPr/>
      </cdr:nvSpPr>
      <cdr:spPr>
        <a:xfrm xmlns:a="http://schemas.openxmlformats.org/drawingml/2006/main" rot="16200000" flipH="1">
          <a:off x="87630" y="3905249"/>
          <a:ext cx="3345180" cy="3048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0.0028</cdr:x>
      <cdr:y>0.54064</cdr:y>
    </cdr:to>
    <cdr:sp macro="" textlink="">
      <cdr:nvSpPr>
        <cdr:cNvPr id="13" name="Straight Connector 12"/>
        <cdr:cNvSpPr/>
      </cdr:nvSpPr>
      <cdr:spPr>
        <a:xfrm xmlns:a="http://schemas.openxmlformats.org/drawingml/2006/main" rot="16200000" flipH="1">
          <a:off x="-1657349" y="1657349"/>
          <a:ext cx="3345180" cy="3048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0.0028</cdr:x>
      <cdr:y>0.54064</cdr:y>
    </cdr:to>
    <cdr:sp macro="" textlink="">
      <cdr:nvSpPr>
        <cdr:cNvPr id="14" name="Straight Connector 13"/>
        <cdr:cNvSpPr/>
      </cdr:nvSpPr>
      <cdr:spPr>
        <a:xfrm xmlns:a="http://schemas.openxmlformats.org/drawingml/2006/main" rot="16200000" flipH="1">
          <a:off x="-1657349" y="1657349"/>
          <a:ext cx="3345180" cy="3048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0.0028</cdr:x>
      <cdr:y>0.54064</cdr:y>
    </cdr:to>
    <cdr:sp macro="" textlink="">
      <cdr:nvSpPr>
        <cdr:cNvPr id="15" name="Straight Connector 14"/>
        <cdr:cNvSpPr/>
      </cdr:nvSpPr>
      <cdr:spPr>
        <a:xfrm xmlns:a="http://schemas.openxmlformats.org/drawingml/2006/main" rot="16200000" flipH="1">
          <a:off x="-1657349" y="1657349"/>
          <a:ext cx="3345180" cy="3048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0.0028</cdr:x>
      <cdr:y>0.54064</cdr:y>
    </cdr:to>
    <cdr:sp macro="" textlink="">
      <cdr:nvSpPr>
        <cdr:cNvPr id="16" name="Straight Connector 15"/>
        <cdr:cNvSpPr/>
      </cdr:nvSpPr>
      <cdr:spPr>
        <a:xfrm xmlns:a="http://schemas.openxmlformats.org/drawingml/2006/main" rot="16200000" flipH="1">
          <a:off x="-1657349" y="1657349"/>
          <a:ext cx="3345180" cy="3048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0.31793</cdr:x>
      <cdr:y>0.54557</cdr:y>
    </cdr:from>
    <cdr:to>
      <cdr:x>0.32003</cdr:x>
      <cdr:y>0.89778</cdr:y>
    </cdr:to>
    <cdr:sp macro="" textlink="">
      <cdr:nvSpPr>
        <cdr:cNvPr id="18" name="Straight Connector 17"/>
        <cdr:cNvSpPr/>
      </cdr:nvSpPr>
      <cdr:spPr>
        <a:xfrm xmlns:a="http://schemas.openxmlformats.org/drawingml/2006/main" rot="5400000">
          <a:off x="3459480" y="3375660"/>
          <a:ext cx="22861" cy="217932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47"/>
  <sheetViews>
    <sheetView workbookViewId="0"/>
  </sheetViews>
  <sheetFormatPr defaultRowHeight="14.4"/>
  <cols>
    <col min="4" max="4" width="13.5546875" customWidth="1"/>
    <col min="5" max="5" width="12.5546875" customWidth="1"/>
    <col min="6" max="6" width="12" customWidth="1"/>
    <col min="9" max="80" width="8.44140625" customWidth="1"/>
  </cols>
  <sheetData>
    <row r="1" spans="1:80" ht="92.4">
      <c r="A1" t="s">
        <v>7</v>
      </c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9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3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5" t="s">
        <v>38</v>
      </c>
      <c r="AN1" s="16" t="s">
        <v>39</v>
      </c>
      <c r="AO1" s="16" t="s">
        <v>40</v>
      </c>
      <c r="AP1" s="16" t="s">
        <v>41</v>
      </c>
      <c r="AQ1" s="16" t="s">
        <v>42</v>
      </c>
      <c r="AR1" s="16" t="s">
        <v>43</v>
      </c>
      <c r="AS1" s="5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5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17" t="s">
        <v>56</v>
      </c>
      <c r="BF1" s="18" t="s">
        <v>57</v>
      </c>
      <c r="BG1" s="18" t="s">
        <v>58</v>
      </c>
      <c r="BH1" s="18" t="s">
        <v>59</v>
      </c>
      <c r="BI1" s="18" t="s">
        <v>60</v>
      </c>
      <c r="BJ1" s="18" t="s">
        <v>61</v>
      </c>
      <c r="BK1" s="19" t="s">
        <v>62</v>
      </c>
      <c r="BL1" s="20" t="s">
        <v>63</v>
      </c>
      <c r="BM1" s="20" t="s">
        <v>64</v>
      </c>
      <c r="BN1" s="20" t="s">
        <v>65</v>
      </c>
      <c r="BO1" s="20" t="s">
        <v>66</v>
      </c>
      <c r="BP1" s="20" t="s">
        <v>67</v>
      </c>
      <c r="BQ1" s="21" t="s">
        <v>68</v>
      </c>
      <c r="BR1" s="22" t="s">
        <v>69</v>
      </c>
      <c r="BS1" s="22" t="s">
        <v>70</v>
      </c>
      <c r="BT1" s="22" t="s">
        <v>71</v>
      </c>
      <c r="BU1" s="22" t="s">
        <v>72</v>
      </c>
      <c r="BV1" s="22" t="s">
        <v>73</v>
      </c>
      <c r="BW1" s="15" t="s">
        <v>74</v>
      </c>
      <c r="BX1" s="16" t="s">
        <v>75</v>
      </c>
      <c r="BY1" s="16" t="s">
        <v>76</v>
      </c>
      <c r="BZ1" s="16" t="s">
        <v>77</v>
      </c>
      <c r="CA1" s="16" t="s">
        <v>78</v>
      </c>
      <c r="CB1" s="16" t="s">
        <v>79</v>
      </c>
    </row>
    <row r="2" spans="1:80">
      <c r="A2" s="1">
        <v>39083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 s="40">
        <v>100</v>
      </c>
      <c r="J2" s="40">
        <v>100</v>
      </c>
      <c r="K2" s="40">
        <v>100</v>
      </c>
      <c r="L2" s="40">
        <v>100</v>
      </c>
      <c r="M2" s="40">
        <v>100</v>
      </c>
      <c r="N2" s="40">
        <v>100</v>
      </c>
      <c r="O2" s="40">
        <v>100</v>
      </c>
      <c r="P2" s="40">
        <v>100</v>
      </c>
      <c r="Q2" s="40">
        <v>100</v>
      </c>
      <c r="R2" s="40">
        <v>100</v>
      </c>
      <c r="S2" s="40">
        <v>100</v>
      </c>
      <c r="T2" s="40">
        <v>100</v>
      </c>
      <c r="U2" s="40">
        <v>100</v>
      </c>
      <c r="V2" s="40">
        <v>100</v>
      </c>
      <c r="W2" s="40">
        <v>100</v>
      </c>
      <c r="X2" s="40">
        <v>100</v>
      </c>
      <c r="Y2" s="40">
        <v>100</v>
      </c>
      <c r="Z2" s="40">
        <v>100</v>
      </c>
      <c r="AA2" s="40">
        <v>100</v>
      </c>
      <c r="AB2" s="40">
        <v>100</v>
      </c>
      <c r="AC2" s="40">
        <v>100</v>
      </c>
      <c r="AD2" s="40">
        <v>100</v>
      </c>
      <c r="AE2" s="40">
        <v>100</v>
      </c>
      <c r="AF2" s="40">
        <v>100</v>
      </c>
      <c r="AG2" s="40">
        <v>100</v>
      </c>
      <c r="AH2" s="40">
        <v>100</v>
      </c>
      <c r="AI2" s="40">
        <v>100</v>
      </c>
      <c r="AJ2" s="40">
        <v>100</v>
      </c>
      <c r="AK2" s="40">
        <v>100</v>
      </c>
      <c r="AL2" s="40">
        <v>100</v>
      </c>
      <c r="AM2" s="40">
        <v>100</v>
      </c>
      <c r="AN2" s="40">
        <v>100</v>
      </c>
      <c r="AO2" s="40">
        <v>100</v>
      </c>
      <c r="AP2" s="40">
        <v>100</v>
      </c>
      <c r="AQ2" s="40">
        <v>100</v>
      </c>
      <c r="AR2" s="40">
        <v>100</v>
      </c>
      <c r="AS2" s="40">
        <v>100</v>
      </c>
      <c r="AT2" s="40">
        <v>100</v>
      </c>
      <c r="AU2" s="40">
        <v>100</v>
      </c>
      <c r="AV2" s="40">
        <v>100</v>
      </c>
      <c r="AW2" s="40">
        <v>100</v>
      </c>
      <c r="AX2" s="40">
        <v>100</v>
      </c>
      <c r="AY2" s="40">
        <v>100</v>
      </c>
      <c r="AZ2" s="40">
        <v>100</v>
      </c>
      <c r="BA2" s="40">
        <v>100</v>
      </c>
      <c r="BB2" s="40">
        <v>100</v>
      </c>
      <c r="BC2" s="40">
        <v>100</v>
      </c>
      <c r="BD2" s="40">
        <v>100</v>
      </c>
      <c r="BE2" s="40">
        <v>100</v>
      </c>
      <c r="BF2" s="40">
        <v>100</v>
      </c>
      <c r="BG2" s="40">
        <v>100</v>
      </c>
      <c r="BH2" s="40">
        <v>100</v>
      </c>
      <c r="BI2" s="40">
        <v>100</v>
      </c>
      <c r="BJ2" s="40">
        <v>100</v>
      </c>
      <c r="BK2" s="40">
        <v>100</v>
      </c>
      <c r="BL2" s="40">
        <v>100</v>
      </c>
      <c r="BM2" s="40">
        <v>100</v>
      </c>
      <c r="BN2" s="40">
        <v>100</v>
      </c>
      <c r="BO2" s="40">
        <v>100</v>
      </c>
      <c r="BP2" s="40">
        <v>100</v>
      </c>
      <c r="BQ2" s="40">
        <v>100</v>
      </c>
      <c r="BR2" s="40">
        <v>100</v>
      </c>
      <c r="BS2" s="40">
        <v>100</v>
      </c>
      <c r="BT2" s="40">
        <v>100</v>
      </c>
      <c r="BU2" s="40">
        <v>100</v>
      </c>
      <c r="BV2" s="40">
        <v>100</v>
      </c>
      <c r="BW2" s="40">
        <v>100</v>
      </c>
      <c r="BX2" s="40">
        <v>100</v>
      </c>
      <c r="BY2" s="40">
        <v>100</v>
      </c>
      <c r="BZ2" s="40">
        <v>100</v>
      </c>
      <c r="CA2" s="40">
        <v>100</v>
      </c>
      <c r="CB2" s="40">
        <v>100</v>
      </c>
    </row>
    <row r="3" spans="1:80">
      <c r="A3" s="1">
        <v>39114</v>
      </c>
      <c r="B3">
        <v>100.51024567248599</v>
      </c>
      <c r="C3">
        <v>99.986792599565504</v>
      </c>
      <c r="D3">
        <v>101.18074477747503</v>
      </c>
      <c r="E3">
        <v>94.220846233230134</v>
      </c>
      <c r="F3">
        <v>100</v>
      </c>
      <c r="G3">
        <v>114.19767717468594</v>
      </c>
      <c r="H3">
        <v>99.460284694448035</v>
      </c>
      <c r="I3" s="40">
        <v>100</v>
      </c>
      <c r="J3" s="40">
        <v>100</v>
      </c>
      <c r="K3" s="40">
        <v>100</v>
      </c>
      <c r="L3" s="40">
        <v>100</v>
      </c>
      <c r="M3" s="40">
        <v>100</v>
      </c>
      <c r="N3" s="40">
        <v>100</v>
      </c>
      <c r="O3" s="40">
        <v>100</v>
      </c>
      <c r="P3" s="40">
        <v>100</v>
      </c>
      <c r="Q3" s="40">
        <v>100</v>
      </c>
      <c r="R3" s="40">
        <v>100</v>
      </c>
      <c r="S3" s="40">
        <v>100</v>
      </c>
      <c r="T3" s="40">
        <v>100</v>
      </c>
      <c r="U3" s="40">
        <v>100</v>
      </c>
      <c r="V3" s="40">
        <v>100</v>
      </c>
      <c r="W3" s="40">
        <v>100</v>
      </c>
      <c r="X3" s="40">
        <v>100</v>
      </c>
      <c r="Y3" s="40">
        <v>100</v>
      </c>
      <c r="Z3" s="40">
        <v>100</v>
      </c>
      <c r="AA3" s="40">
        <v>100</v>
      </c>
      <c r="AB3" s="40">
        <v>100</v>
      </c>
      <c r="AC3" s="40">
        <v>100</v>
      </c>
      <c r="AD3" s="40">
        <v>100</v>
      </c>
      <c r="AE3" s="40">
        <v>100</v>
      </c>
      <c r="AF3" s="40">
        <v>100</v>
      </c>
      <c r="AG3" s="40">
        <v>100</v>
      </c>
      <c r="AH3" s="40">
        <v>100</v>
      </c>
      <c r="AI3" s="40">
        <v>100</v>
      </c>
      <c r="AJ3" s="40">
        <v>100</v>
      </c>
      <c r="AK3" s="40">
        <v>100</v>
      </c>
      <c r="AL3" s="40">
        <v>100</v>
      </c>
      <c r="AM3" s="40">
        <v>100</v>
      </c>
      <c r="AN3" s="40">
        <v>100</v>
      </c>
      <c r="AO3" s="40">
        <v>100</v>
      </c>
      <c r="AP3" s="40">
        <v>100</v>
      </c>
      <c r="AQ3" s="40">
        <v>100</v>
      </c>
      <c r="AR3" s="40">
        <v>100</v>
      </c>
      <c r="AS3" s="40">
        <v>100</v>
      </c>
      <c r="AT3" s="40">
        <v>100</v>
      </c>
      <c r="AU3" s="40">
        <v>100</v>
      </c>
      <c r="AV3" s="40">
        <v>100</v>
      </c>
      <c r="AW3" s="40">
        <v>100</v>
      </c>
      <c r="AX3" s="40">
        <v>100</v>
      </c>
      <c r="AY3" s="40">
        <v>100</v>
      </c>
      <c r="AZ3" s="40">
        <v>100</v>
      </c>
      <c r="BA3" s="40">
        <v>100</v>
      </c>
      <c r="BB3" s="40">
        <v>100</v>
      </c>
      <c r="BC3" s="40">
        <v>100</v>
      </c>
      <c r="BD3" s="40">
        <v>100</v>
      </c>
      <c r="BE3" s="40">
        <v>100</v>
      </c>
      <c r="BF3" s="40">
        <v>100</v>
      </c>
      <c r="BG3" s="40">
        <v>100</v>
      </c>
      <c r="BH3" s="40">
        <v>100</v>
      </c>
      <c r="BI3" s="40">
        <v>100</v>
      </c>
      <c r="BJ3" s="40">
        <v>100</v>
      </c>
      <c r="BK3" s="40">
        <v>100</v>
      </c>
      <c r="BL3" s="40">
        <v>100</v>
      </c>
      <c r="BM3" s="40">
        <v>100</v>
      </c>
      <c r="BN3" s="40">
        <v>100</v>
      </c>
      <c r="BO3" s="40">
        <v>100</v>
      </c>
      <c r="BP3" s="40">
        <v>100</v>
      </c>
      <c r="BQ3" s="40">
        <v>100</v>
      </c>
      <c r="BR3" s="40">
        <v>100</v>
      </c>
      <c r="BS3" s="40">
        <v>100</v>
      </c>
      <c r="BT3" s="40">
        <v>100</v>
      </c>
      <c r="BU3" s="40">
        <v>100</v>
      </c>
      <c r="BV3" s="40">
        <v>100</v>
      </c>
      <c r="BW3" s="40">
        <v>100</v>
      </c>
      <c r="BX3" s="40">
        <v>100</v>
      </c>
      <c r="BY3" s="40">
        <v>100</v>
      </c>
      <c r="BZ3" s="40">
        <v>100</v>
      </c>
      <c r="CA3" s="40">
        <v>100</v>
      </c>
      <c r="CB3" s="40">
        <v>100</v>
      </c>
    </row>
    <row r="4" spans="1:80">
      <c r="A4" s="1">
        <v>39142</v>
      </c>
      <c r="B4">
        <v>100.67966450282113</v>
      </c>
      <c r="C4">
        <v>99.747801968165433</v>
      </c>
      <c r="D4">
        <v>102.72479564032697</v>
      </c>
      <c r="E4">
        <v>91.228070175438603</v>
      </c>
      <c r="F4">
        <v>100</v>
      </c>
      <c r="G4">
        <v>127.70798767480444</v>
      </c>
      <c r="H4">
        <v>100.98266890293726</v>
      </c>
      <c r="I4" s="40">
        <v>99.986792599565504</v>
      </c>
      <c r="J4" s="40">
        <v>101.18074477747503</v>
      </c>
      <c r="K4" s="40">
        <v>94.220846233230134</v>
      </c>
      <c r="L4" s="40">
        <v>100</v>
      </c>
      <c r="M4" s="40">
        <v>114.19767717468594</v>
      </c>
      <c r="N4" s="40">
        <v>99.460284694448035</v>
      </c>
      <c r="O4" s="40">
        <v>100</v>
      </c>
      <c r="P4" s="40">
        <v>100</v>
      </c>
      <c r="Q4" s="40">
        <v>100</v>
      </c>
      <c r="R4" s="40">
        <v>100</v>
      </c>
      <c r="S4" s="40">
        <v>100</v>
      </c>
      <c r="T4" s="40">
        <v>100</v>
      </c>
      <c r="U4" s="40">
        <v>100</v>
      </c>
      <c r="V4" s="40">
        <v>100</v>
      </c>
      <c r="W4" s="40">
        <v>100</v>
      </c>
      <c r="X4" s="40">
        <v>100</v>
      </c>
      <c r="Y4" s="40">
        <v>100</v>
      </c>
      <c r="Z4" s="40">
        <v>100</v>
      </c>
      <c r="AA4" s="40">
        <v>100</v>
      </c>
      <c r="AB4" s="40">
        <v>100</v>
      </c>
      <c r="AC4" s="40">
        <v>100</v>
      </c>
      <c r="AD4" s="40">
        <v>100</v>
      </c>
      <c r="AE4" s="40">
        <v>100</v>
      </c>
      <c r="AF4" s="40">
        <v>100</v>
      </c>
      <c r="AG4" s="40">
        <v>100</v>
      </c>
      <c r="AH4" s="40">
        <v>100</v>
      </c>
      <c r="AI4" s="40">
        <v>100</v>
      </c>
      <c r="AJ4" s="40">
        <v>100</v>
      </c>
      <c r="AK4" s="40">
        <v>100</v>
      </c>
      <c r="AL4" s="40">
        <v>100</v>
      </c>
      <c r="AM4" s="40">
        <v>100</v>
      </c>
      <c r="AN4" s="40">
        <v>100</v>
      </c>
      <c r="AO4" s="40">
        <v>100</v>
      </c>
      <c r="AP4" s="40">
        <v>100</v>
      </c>
      <c r="AQ4" s="40">
        <v>100</v>
      </c>
      <c r="AR4" s="40">
        <v>100</v>
      </c>
      <c r="AS4" s="40">
        <v>100</v>
      </c>
      <c r="AT4" s="40">
        <v>100</v>
      </c>
      <c r="AU4" s="40">
        <v>100</v>
      </c>
      <c r="AV4" s="40">
        <v>100</v>
      </c>
      <c r="AW4" s="40">
        <v>100</v>
      </c>
      <c r="AX4" s="40">
        <v>100</v>
      </c>
      <c r="AY4" s="40">
        <v>100</v>
      </c>
      <c r="AZ4" s="40">
        <v>100</v>
      </c>
      <c r="BA4" s="40">
        <v>100</v>
      </c>
      <c r="BB4" s="40">
        <v>100</v>
      </c>
      <c r="BC4" s="40">
        <v>100</v>
      </c>
      <c r="BD4" s="40">
        <v>100</v>
      </c>
      <c r="BE4" s="40">
        <v>100</v>
      </c>
      <c r="BF4" s="40">
        <v>100</v>
      </c>
      <c r="BG4" s="40">
        <v>100</v>
      </c>
      <c r="BH4" s="40">
        <v>100</v>
      </c>
      <c r="BI4" s="40">
        <v>100</v>
      </c>
      <c r="BJ4" s="40">
        <v>100</v>
      </c>
      <c r="BK4" s="40">
        <v>100</v>
      </c>
      <c r="BL4" s="40">
        <v>100</v>
      </c>
      <c r="BM4" s="40">
        <v>100</v>
      </c>
      <c r="BN4" s="40">
        <v>100</v>
      </c>
      <c r="BO4" s="40">
        <v>100</v>
      </c>
      <c r="BP4" s="40">
        <v>100</v>
      </c>
      <c r="BQ4" s="40">
        <v>100</v>
      </c>
      <c r="BR4" s="40">
        <v>100</v>
      </c>
      <c r="BS4" s="40">
        <v>100</v>
      </c>
      <c r="BT4" s="40">
        <v>100</v>
      </c>
      <c r="BU4" s="40">
        <v>100</v>
      </c>
      <c r="BV4" s="40">
        <v>100</v>
      </c>
      <c r="BW4" s="40">
        <v>100</v>
      </c>
      <c r="BX4" s="40">
        <v>100</v>
      </c>
      <c r="BY4" s="40">
        <v>100</v>
      </c>
      <c r="BZ4" s="40">
        <v>100</v>
      </c>
      <c r="CA4" s="40">
        <v>100</v>
      </c>
      <c r="CB4" s="40">
        <v>100</v>
      </c>
    </row>
    <row r="5" spans="1:80">
      <c r="A5" s="1">
        <v>39173</v>
      </c>
      <c r="B5">
        <v>101.36115906420204</v>
      </c>
      <c r="C5">
        <v>101.55702850482807</v>
      </c>
      <c r="D5">
        <v>102.45231607629428</v>
      </c>
      <c r="E5">
        <v>89.88648090815272</v>
      </c>
      <c r="F5">
        <v>100</v>
      </c>
      <c r="G5">
        <v>148.25788101445841</v>
      </c>
      <c r="H5">
        <v>100.0838601470778</v>
      </c>
      <c r="I5" s="40">
        <v>99.747801968165433</v>
      </c>
      <c r="J5" s="40">
        <v>102.72479564032697</v>
      </c>
      <c r="K5" s="40">
        <v>91.228070175438603</v>
      </c>
      <c r="L5" s="40">
        <v>100</v>
      </c>
      <c r="M5" s="40">
        <v>127.70798767480444</v>
      </c>
      <c r="N5" s="40">
        <v>100.98266890293726</v>
      </c>
      <c r="O5" s="40">
        <v>99.986792599565504</v>
      </c>
      <c r="P5" s="40">
        <v>101.18074477747503</v>
      </c>
      <c r="Q5" s="40">
        <v>94.220846233230134</v>
      </c>
      <c r="R5" s="40">
        <v>100</v>
      </c>
      <c r="S5" s="40">
        <v>114.19767717468594</v>
      </c>
      <c r="T5" s="40">
        <v>99.460284694448035</v>
      </c>
      <c r="U5" s="40">
        <v>100</v>
      </c>
      <c r="V5" s="40">
        <v>100</v>
      </c>
      <c r="W5" s="40">
        <v>100</v>
      </c>
      <c r="X5" s="40">
        <v>100</v>
      </c>
      <c r="Y5" s="40">
        <v>100</v>
      </c>
      <c r="Z5" s="40">
        <v>100</v>
      </c>
      <c r="AA5" s="40">
        <v>100</v>
      </c>
      <c r="AB5" s="40">
        <v>100</v>
      </c>
      <c r="AC5" s="40">
        <v>100</v>
      </c>
      <c r="AD5" s="40">
        <v>100</v>
      </c>
      <c r="AE5" s="40">
        <v>100</v>
      </c>
      <c r="AF5" s="40">
        <v>100</v>
      </c>
      <c r="AG5" s="40">
        <v>100</v>
      </c>
      <c r="AH5" s="40">
        <v>100</v>
      </c>
      <c r="AI5" s="40">
        <v>100</v>
      </c>
      <c r="AJ5" s="40">
        <v>100</v>
      </c>
      <c r="AK5" s="40">
        <v>100</v>
      </c>
      <c r="AL5" s="40">
        <v>100</v>
      </c>
      <c r="AM5" s="40">
        <v>100</v>
      </c>
      <c r="AN5" s="40">
        <v>100</v>
      </c>
      <c r="AO5" s="40">
        <v>100</v>
      </c>
      <c r="AP5" s="40">
        <v>100</v>
      </c>
      <c r="AQ5" s="40">
        <v>100</v>
      </c>
      <c r="AR5" s="40">
        <v>100</v>
      </c>
      <c r="AS5" s="40">
        <v>100</v>
      </c>
      <c r="AT5" s="40">
        <v>100</v>
      </c>
      <c r="AU5" s="40">
        <v>100</v>
      </c>
      <c r="AV5" s="40">
        <v>100</v>
      </c>
      <c r="AW5" s="40">
        <v>100</v>
      </c>
      <c r="AX5" s="40">
        <v>100</v>
      </c>
      <c r="AY5" s="40">
        <v>100</v>
      </c>
      <c r="AZ5" s="40">
        <v>100</v>
      </c>
      <c r="BA5" s="40">
        <v>100</v>
      </c>
      <c r="BB5" s="40">
        <v>100</v>
      </c>
      <c r="BC5" s="40">
        <v>100</v>
      </c>
      <c r="BD5" s="40">
        <v>100</v>
      </c>
      <c r="BE5" s="40">
        <v>100</v>
      </c>
      <c r="BF5" s="40">
        <v>100</v>
      </c>
      <c r="BG5" s="40">
        <v>100</v>
      </c>
      <c r="BH5" s="40">
        <v>100</v>
      </c>
      <c r="BI5" s="40">
        <v>100</v>
      </c>
      <c r="BJ5" s="40">
        <v>100</v>
      </c>
      <c r="BK5" s="40">
        <v>100</v>
      </c>
      <c r="BL5" s="40">
        <v>100</v>
      </c>
      <c r="BM5" s="40">
        <v>100</v>
      </c>
      <c r="BN5" s="40">
        <v>100</v>
      </c>
      <c r="BO5" s="40">
        <v>100</v>
      </c>
      <c r="BP5" s="40">
        <v>100</v>
      </c>
      <c r="BQ5" s="40">
        <v>100</v>
      </c>
      <c r="BR5" s="40">
        <v>100</v>
      </c>
      <c r="BS5" s="40">
        <v>100</v>
      </c>
      <c r="BT5" s="40">
        <v>100</v>
      </c>
      <c r="BU5" s="40">
        <v>100</v>
      </c>
      <c r="BV5" s="40">
        <v>100</v>
      </c>
      <c r="BW5" s="40">
        <v>100</v>
      </c>
      <c r="BX5" s="40">
        <v>100</v>
      </c>
      <c r="BY5" s="40">
        <v>100</v>
      </c>
      <c r="BZ5" s="40">
        <v>100</v>
      </c>
      <c r="CA5" s="40">
        <v>100</v>
      </c>
      <c r="CB5" s="40">
        <v>100</v>
      </c>
    </row>
    <row r="6" spans="1:80">
      <c r="A6" s="1">
        <v>39203</v>
      </c>
      <c r="B6">
        <v>101.47019119947372</v>
      </c>
      <c r="C6">
        <v>101.91306594917813</v>
      </c>
      <c r="D6">
        <v>103.81471389645777</v>
      </c>
      <c r="E6">
        <v>91.124871001031977</v>
      </c>
      <c r="F6">
        <v>100</v>
      </c>
      <c r="G6">
        <v>141.81085565299833</v>
      </c>
      <c r="H6">
        <v>106.25080634756804</v>
      </c>
      <c r="I6" s="40">
        <v>101.55702850482807</v>
      </c>
      <c r="J6" s="40">
        <v>102.45231607629428</v>
      </c>
      <c r="K6" s="40">
        <v>89.88648090815272</v>
      </c>
      <c r="L6" s="40">
        <v>100</v>
      </c>
      <c r="M6" s="40">
        <v>148.25788101445841</v>
      </c>
      <c r="N6" s="40">
        <v>100.0838601470778</v>
      </c>
      <c r="O6" s="40">
        <v>99.747801968165433</v>
      </c>
      <c r="P6" s="40">
        <v>102.72479564032697</v>
      </c>
      <c r="Q6" s="40">
        <v>91.228070175438603</v>
      </c>
      <c r="R6" s="40">
        <v>100</v>
      </c>
      <c r="S6" s="40">
        <v>127.70798767480444</v>
      </c>
      <c r="T6" s="40">
        <v>100.98266890293726</v>
      </c>
      <c r="U6" s="40">
        <v>99.986792599565504</v>
      </c>
      <c r="V6" s="40">
        <v>101.18074477747503</v>
      </c>
      <c r="W6" s="40">
        <v>94.220846233230134</v>
      </c>
      <c r="X6" s="40">
        <v>100</v>
      </c>
      <c r="Y6" s="40">
        <v>114.19767717468594</v>
      </c>
      <c r="Z6" s="40">
        <v>99.460284694448035</v>
      </c>
      <c r="AA6" s="40">
        <v>100</v>
      </c>
      <c r="AB6" s="40">
        <v>100</v>
      </c>
      <c r="AC6" s="40">
        <v>100</v>
      </c>
      <c r="AD6" s="40">
        <v>100</v>
      </c>
      <c r="AE6" s="40">
        <v>100</v>
      </c>
      <c r="AF6" s="40">
        <v>100</v>
      </c>
      <c r="AG6" s="40">
        <v>100</v>
      </c>
      <c r="AH6" s="40">
        <v>100</v>
      </c>
      <c r="AI6" s="40">
        <v>100</v>
      </c>
      <c r="AJ6" s="40">
        <v>100</v>
      </c>
      <c r="AK6" s="40">
        <v>100</v>
      </c>
      <c r="AL6" s="40">
        <v>100</v>
      </c>
      <c r="AM6" s="40">
        <v>100</v>
      </c>
      <c r="AN6" s="40">
        <v>100</v>
      </c>
      <c r="AO6" s="40">
        <v>100</v>
      </c>
      <c r="AP6" s="40">
        <v>100</v>
      </c>
      <c r="AQ6" s="40">
        <v>100</v>
      </c>
      <c r="AR6" s="40">
        <v>100</v>
      </c>
      <c r="AS6" s="40">
        <v>100</v>
      </c>
      <c r="AT6" s="40">
        <v>100</v>
      </c>
      <c r="AU6" s="40">
        <v>100</v>
      </c>
      <c r="AV6" s="40">
        <v>100</v>
      </c>
      <c r="AW6" s="40">
        <v>100</v>
      </c>
      <c r="AX6" s="40">
        <v>100</v>
      </c>
      <c r="AY6" s="40">
        <v>100</v>
      </c>
      <c r="AZ6" s="40">
        <v>100</v>
      </c>
      <c r="BA6" s="40">
        <v>100</v>
      </c>
      <c r="BB6" s="40">
        <v>100</v>
      </c>
      <c r="BC6" s="40">
        <v>100</v>
      </c>
      <c r="BD6" s="40">
        <v>100</v>
      </c>
      <c r="BE6" s="40">
        <v>100</v>
      </c>
      <c r="BF6" s="40">
        <v>100</v>
      </c>
      <c r="BG6" s="40">
        <v>100</v>
      </c>
      <c r="BH6" s="40">
        <v>100</v>
      </c>
      <c r="BI6" s="40">
        <v>100</v>
      </c>
      <c r="BJ6" s="40">
        <v>100</v>
      </c>
      <c r="BK6" s="40">
        <v>100</v>
      </c>
      <c r="BL6" s="40">
        <v>100</v>
      </c>
      <c r="BM6" s="40">
        <v>100</v>
      </c>
      <c r="BN6" s="40">
        <v>100</v>
      </c>
      <c r="BO6" s="40">
        <v>100</v>
      </c>
      <c r="BP6" s="40">
        <v>100</v>
      </c>
      <c r="BQ6" s="40">
        <v>100</v>
      </c>
      <c r="BR6" s="40">
        <v>100</v>
      </c>
      <c r="BS6" s="40">
        <v>100</v>
      </c>
      <c r="BT6" s="40">
        <v>100</v>
      </c>
      <c r="BU6" s="40">
        <v>100</v>
      </c>
      <c r="BV6" s="40">
        <v>100</v>
      </c>
      <c r="BW6" s="40">
        <v>100</v>
      </c>
      <c r="BX6" s="40">
        <v>100</v>
      </c>
      <c r="BY6" s="40">
        <v>100</v>
      </c>
      <c r="BZ6" s="40">
        <v>100</v>
      </c>
      <c r="CA6" s="40">
        <v>100</v>
      </c>
      <c r="CB6" s="40">
        <v>100</v>
      </c>
    </row>
    <row r="7" spans="1:80">
      <c r="A7" s="1">
        <v>39234</v>
      </c>
      <c r="B7">
        <v>101.28209862711466</v>
      </c>
      <c r="C7">
        <v>101.73113979255631</v>
      </c>
      <c r="D7">
        <v>103.81471389645777</v>
      </c>
      <c r="E7">
        <v>88.028895768833834</v>
      </c>
      <c r="F7">
        <v>100</v>
      </c>
      <c r="G7">
        <v>148.80303389428775</v>
      </c>
      <c r="H7">
        <v>105.35844837225305</v>
      </c>
      <c r="I7" s="40">
        <v>101.91306594917813</v>
      </c>
      <c r="J7" s="40">
        <v>103.81471389645777</v>
      </c>
      <c r="K7" s="40">
        <v>91.124871001031977</v>
      </c>
      <c r="L7" s="40">
        <v>100</v>
      </c>
      <c r="M7" s="40">
        <v>141.81085565299833</v>
      </c>
      <c r="N7" s="40">
        <v>106.25080634756804</v>
      </c>
      <c r="O7" s="40">
        <v>101.55702850482807</v>
      </c>
      <c r="P7" s="40">
        <v>102.45231607629428</v>
      </c>
      <c r="Q7" s="40">
        <v>89.88648090815272</v>
      </c>
      <c r="R7" s="40">
        <v>100</v>
      </c>
      <c r="S7" s="40">
        <v>148.25788101445841</v>
      </c>
      <c r="T7" s="40">
        <v>100.0838601470778</v>
      </c>
      <c r="U7" s="40">
        <v>99.747801968165433</v>
      </c>
      <c r="V7" s="40">
        <v>102.72479564032697</v>
      </c>
      <c r="W7" s="40">
        <v>91.228070175438603</v>
      </c>
      <c r="X7" s="40">
        <v>100</v>
      </c>
      <c r="Y7" s="40">
        <v>127.70798767480444</v>
      </c>
      <c r="Z7" s="40">
        <v>100.98266890293726</v>
      </c>
      <c r="AA7" s="40">
        <v>99.986792599565504</v>
      </c>
      <c r="AB7" s="40">
        <v>101.18074477747503</v>
      </c>
      <c r="AC7" s="40">
        <v>94.220846233230134</v>
      </c>
      <c r="AD7" s="40">
        <v>100</v>
      </c>
      <c r="AE7" s="40">
        <v>114.19767717468594</v>
      </c>
      <c r="AF7" s="40">
        <v>99.460284694448035</v>
      </c>
      <c r="AG7" s="40">
        <v>100</v>
      </c>
      <c r="AH7" s="40">
        <v>100</v>
      </c>
      <c r="AI7" s="40">
        <v>100</v>
      </c>
      <c r="AJ7" s="40">
        <v>100</v>
      </c>
      <c r="AK7" s="40">
        <v>100</v>
      </c>
      <c r="AL7" s="40">
        <v>100</v>
      </c>
      <c r="AM7" s="40">
        <v>100</v>
      </c>
      <c r="AN7" s="40">
        <v>100</v>
      </c>
      <c r="AO7" s="40">
        <v>100</v>
      </c>
      <c r="AP7" s="40">
        <v>100</v>
      </c>
      <c r="AQ7" s="40">
        <v>100</v>
      </c>
      <c r="AR7" s="40">
        <v>100</v>
      </c>
      <c r="AS7" s="40">
        <v>100</v>
      </c>
      <c r="AT7" s="40">
        <v>100</v>
      </c>
      <c r="AU7" s="40">
        <v>100</v>
      </c>
      <c r="AV7" s="40">
        <v>100</v>
      </c>
      <c r="AW7" s="40">
        <v>100</v>
      </c>
      <c r="AX7" s="40">
        <v>100</v>
      </c>
      <c r="AY7" s="40">
        <v>100</v>
      </c>
      <c r="AZ7" s="40">
        <v>100</v>
      </c>
      <c r="BA7" s="40">
        <v>100</v>
      </c>
      <c r="BB7" s="40">
        <v>100</v>
      </c>
      <c r="BC7" s="40">
        <v>100</v>
      </c>
      <c r="BD7" s="40">
        <v>100</v>
      </c>
      <c r="BE7" s="40">
        <v>100</v>
      </c>
      <c r="BF7" s="40">
        <v>100</v>
      </c>
      <c r="BG7" s="40">
        <v>100</v>
      </c>
      <c r="BH7" s="40">
        <v>100</v>
      </c>
      <c r="BI7" s="40">
        <v>100</v>
      </c>
      <c r="BJ7" s="40">
        <v>100</v>
      </c>
      <c r="BK7" s="40">
        <v>100</v>
      </c>
      <c r="BL7" s="40">
        <v>100</v>
      </c>
      <c r="BM7" s="40">
        <v>100</v>
      </c>
      <c r="BN7" s="40">
        <v>100</v>
      </c>
      <c r="BO7" s="40">
        <v>100</v>
      </c>
      <c r="BP7" s="40">
        <v>100</v>
      </c>
      <c r="BQ7" s="40">
        <v>100</v>
      </c>
      <c r="BR7" s="40">
        <v>100</v>
      </c>
      <c r="BS7" s="40">
        <v>100</v>
      </c>
      <c r="BT7" s="40">
        <v>100</v>
      </c>
      <c r="BU7" s="40">
        <v>100</v>
      </c>
      <c r="BV7" s="40">
        <v>100</v>
      </c>
      <c r="BW7" s="40">
        <v>100</v>
      </c>
      <c r="BX7" s="40">
        <v>100</v>
      </c>
      <c r="BY7" s="40">
        <v>100</v>
      </c>
      <c r="BZ7" s="40">
        <v>100</v>
      </c>
      <c r="CA7" s="40">
        <v>100</v>
      </c>
      <c r="CB7" s="40">
        <v>100</v>
      </c>
    </row>
    <row r="8" spans="1:80">
      <c r="A8" s="1">
        <v>39264</v>
      </c>
      <c r="B8">
        <v>105.73953589500699</v>
      </c>
      <c r="C8">
        <v>101.13809613071123</v>
      </c>
      <c r="D8">
        <v>102.27066303360581</v>
      </c>
      <c r="E8">
        <v>93.292053663570698</v>
      </c>
      <c r="F8">
        <v>99.48096885813149</v>
      </c>
      <c r="G8">
        <v>165.7501777672434</v>
      </c>
      <c r="H8">
        <v>108.67629983227971</v>
      </c>
      <c r="I8" s="40">
        <v>101.73113979255631</v>
      </c>
      <c r="J8" s="40">
        <v>103.81471389645777</v>
      </c>
      <c r="K8" s="40">
        <v>88.028895768833834</v>
      </c>
      <c r="L8" s="40">
        <v>100</v>
      </c>
      <c r="M8" s="40">
        <v>148.80303389428775</v>
      </c>
      <c r="N8" s="40">
        <v>105.35844837225305</v>
      </c>
      <c r="O8" s="40">
        <v>101.91306594917813</v>
      </c>
      <c r="P8" s="40">
        <v>103.81471389645777</v>
      </c>
      <c r="Q8" s="40">
        <v>91.124871001031977</v>
      </c>
      <c r="R8" s="40">
        <v>100</v>
      </c>
      <c r="S8" s="40">
        <v>141.81085565299833</v>
      </c>
      <c r="T8" s="40">
        <v>106.25080634756804</v>
      </c>
      <c r="U8" s="40">
        <v>101.55702850482807</v>
      </c>
      <c r="V8" s="40">
        <v>102.45231607629428</v>
      </c>
      <c r="W8" s="40">
        <v>89.88648090815272</v>
      </c>
      <c r="X8" s="40">
        <v>100</v>
      </c>
      <c r="Y8" s="40">
        <v>148.25788101445841</v>
      </c>
      <c r="Z8" s="40">
        <v>100.0838601470778</v>
      </c>
      <c r="AA8" s="40">
        <v>99.747801968165433</v>
      </c>
      <c r="AB8" s="40">
        <v>102.72479564032697</v>
      </c>
      <c r="AC8" s="40">
        <v>91.228070175438603</v>
      </c>
      <c r="AD8" s="40">
        <v>100</v>
      </c>
      <c r="AE8" s="40">
        <v>127.70798767480444</v>
      </c>
      <c r="AF8" s="40">
        <v>100.98266890293726</v>
      </c>
      <c r="AG8" s="40">
        <v>99.986792599565504</v>
      </c>
      <c r="AH8" s="40">
        <v>101.18074477747503</v>
      </c>
      <c r="AI8" s="40">
        <v>94.220846233230134</v>
      </c>
      <c r="AJ8" s="40">
        <v>100</v>
      </c>
      <c r="AK8" s="40">
        <v>114.19767717468594</v>
      </c>
      <c r="AL8" s="40">
        <v>99.460284694448035</v>
      </c>
      <c r="AM8" s="40">
        <v>100</v>
      </c>
      <c r="AN8" s="40">
        <v>100</v>
      </c>
      <c r="AO8" s="40">
        <v>100</v>
      </c>
      <c r="AP8" s="40">
        <v>100</v>
      </c>
      <c r="AQ8" s="40">
        <v>100</v>
      </c>
      <c r="AR8" s="40">
        <v>100</v>
      </c>
      <c r="AS8" s="40">
        <v>100</v>
      </c>
      <c r="AT8" s="40">
        <v>100</v>
      </c>
      <c r="AU8" s="40">
        <v>100</v>
      </c>
      <c r="AV8" s="40">
        <v>100</v>
      </c>
      <c r="AW8" s="40">
        <v>100</v>
      </c>
      <c r="AX8" s="40">
        <v>100</v>
      </c>
      <c r="AY8" s="40">
        <v>100</v>
      </c>
      <c r="AZ8" s="40">
        <v>100</v>
      </c>
      <c r="BA8" s="40">
        <v>100</v>
      </c>
      <c r="BB8" s="40">
        <v>100</v>
      </c>
      <c r="BC8" s="40">
        <v>100</v>
      </c>
      <c r="BD8" s="40">
        <v>100</v>
      </c>
      <c r="BE8" s="40">
        <v>100</v>
      </c>
      <c r="BF8" s="40">
        <v>100</v>
      </c>
      <c r="BG8" s="40">
        <v>100</v>
      </c>
      <c r="BH8" s="40">
        <v>100</v>
      </c>
      <c r="BI8" s="40">
        <v>100</v>
      </c>
      <c r="BJ8" s="40">
        <v>100</v>
      </c>
      <c r="BK8" s="40">
        <v>100</v>
      </c>
      <c r="BL8" s="40">
        <v>100</v>
      </c>
      <c r="BM8" s="40">
        <v>100</v>
      </c>
      <c r="BN8" s="40">
        <v>100</v>
      </c>
      <c r="BO8" s="40">
        <v>100</v>
      </c>
      <c r="BP8" s="40">
        <v>100</v>
      </c>
      <c r="BQ8" s="40">
        <v>100</v>
      </c>
      <c r="BR8" s="40">
        <v>100</v>
      </c>
      <c r="BS8" s="40">
        <v>100</v>
      </c>
      <c r="BT8" s="40">
        <v>100</v>
      </c>
      <c r="BU8" s="40">
        <v>100</v>
      </c>
      <c r="BV8" s="40">
        <v>100</v>
      </c>
      <c r="BW8" s="40">
        <v>100</v>
      </c>
      <c r="BX8" s="40">
        <v>100</v>
      </c>
      <c r="BY8" s="40">
        <v>100</v>
      </c>
      <c r="BZ8" s="40">
        <v>100</v>
      </c>
      <c r="CA8" s="40">
        <v>100</v>
      </c>
      <c r="CB8" s="40">
        <v>100</v>
      </c>
    </row>
    <row r="9" spans="1:80">
      <c r="A9" s="1">
        <v>39295</v>
      </c>
      <c r="B9">
        <v>102.14254449228575</v>
      </c>
      <c r="C9">
        <v>99.246597314615173</v>
      </c>
      <c r="D9">
        <v>102.17983651226159</v>
      </c>
      <c r="E9">
        <v>86.068111455108365</v>
      </c>
      <c r="F9">
        <v>99.307958477508649</v>
      </c>
      <c r="G9">
        <v>182.55510784546101</v>
      </c>
      <c r="H9">
        <v>107.71083301079432</v>
      </c>
      <c r="I9" s="40">
        <v>101.13809613071123</v>
      </c>
      <c r="J9" s="40">
        <v>102.27066303360581</v>
      </c>
      <c r="K9" s="40">
        <v>93.292053663570698</v>
      </c>
      <c r="L9" s="40">
        <v>99.48096885813149</v>
      </c>
      <c r="M9" s="40">
        <v>165.7501777672434</v>
      </c>
      <c r="N9" s="40">
        <v>108.67629983227971</v>
      </c>
      <c r="O9" s="40">
        <v>101.73113979255631</v>
      </c>
      <c r="P9" s="40">
        <v>103.81471389645777</v>
      </c>
      <c r="Q9" s="40">
        <v>88.028895768833834</v>
      </c>
      <c r="R9" s="40">
        <v>100</v>
      </c>
      <c r="S9" s="40">
        <v>148.80303389428775</v>
      </c>
      <c r="T9" s="40">
        <v>105.35844837225305</v>
      </c>
      <c r="U9" s="40">
        <v>101.91306594917813</v>
      </c>
      <c r="V9" s="40">
        <v>103.81471389645777</v>
      </c>
      <c r="W9" s="40">
        <v>91.124871001031977</v>
      </c>
      <c r="X9" s="40">
        <v>100</v>
      </c>
      <c r="Y9" s="40">
        <v>141.81085565299833</v>
      </c>
      <c r="Z9" s="40">
        <v>106.25080634756804</v>
      </c>
      <c r="AA9" s="40">
        <v>101.55702850482807</v>
      </c>
      <c r="AB9" s="40">
        <v>102.45231607629428</v>
      </c>
      <c r="AC9" s="40">
        <v>89.88648090815272</v>
      </c>
      <c r="AD9" s="40">
        <v>100</v>
      </c>
      <c r="AE9" s="40">
        <v>148.25788101445841</v>
      </c>
      <c r="AF9" s="40">
        <v>100.0838601470778</v>
      </c>
      <c r="AG9" s="40">
        <v>99.747801968165433</v>
      </c>
      <c r="AH9" s="40">
        <v>102.72479564032697</v>
      </c>
      <c r="AI9" s="40">
        <v>91.228070175438603</v>
      </c>
      <c r="AJ9" s="40">
        <v>100</v>
      </c>
      <c r="AK9" s="40">
        <v>127.70798767480444</v>
      </c>
      <c r="AL9" s="40">
        <v>100.98266890293726</v>
      </c>
      <c r="AM9" s="40">
        <v>99.986792599565504</v>
      </c>
      <c r="AN9" s="40">
        <v>101.18074477747503</v>
      </c>
      <c r="AO9" s="40">
        <v>94.220846233230134</v>
      </c>
      <c r="AP9" s="40">
        <v>100</v>
      </c>
      <c r="AQ9" s="40">
        <v>114.19767717468594</v>
      </c>
      <c r="AR9" s="40">
        <v>99.460284694448035</v>
      </c>
      <c r="AS9" s="40">
        <v>100</v>
      </c>
      <c r="AT9" s="40">
        <v>100</v>
      </c>
      <c r="AU9" s="40">
        <v>100</v>
      </c>
      <c r="AV9" s="40">
        <v>100</v>
      </c>
      <c r="AW9" s="40">
        <v>100</v>
      </c>
      <c r="AX9" s="40">
        <v>100</v>
      </c>
      <c r="AY9" s="40">
        <v>100</v>
      </c>
      <c r="AZ9" s="40">
        <v>100</v>
      </c>
      <c r="BA9" s="40">
        <v>100</v>
      </c>
      <c r="BB9" s="40">
        <v>100</v>
      </c>
      <c r="BC9" s="40">
        <v>100</v>
      </c>
      <c r="BD9" s="40">
        <v>100</v>
      </c>
      <c r="BE9" s="40">
        <v>100</v>
      </c>
      <c r="BF9" s="40">
        <v>100</v>
      </c>
      <c r="BG9" s="40">
        <v>100</v>
      </c>
      <c r="BH9" s="40">
        <v>100</v>
      </c>
      <c r="BI9" s="40">
        <v>100</v>
      </c>
      <c r="BJ9" s="40">
        <v>100</v>
      </c>
      <c r="BK9" s="40">
        <v>100</v>
      </c>
      <c r="BL9" s="40">
        <v>100</v>
      </c>
      <c r="BM9" s="40">
        <v>100</v>
      </c>
      <c r="BN9" s="40">
        <v>100</v>
      </c>
      <c r="BO9" s="40">
        <v>100</v>
      </c>
      <c r="BP9" s="40">
        <v>100</v>
      </c>
      <c r="BQ9" s="40">
        <v>100</v>
      </c>
      <c r="BR9" s="40">
        <v>100</v>
      </c>
      <c r="BS9" s="40">
        <v>100</v>
      </c>
      <c r="BT9" s="40">
        <v>100</v>
      </c>
      <c r="BU9" s="40">
        <v>100</v>
      </c>
      <c r="BV9" s="40">
        <v>100</v>
      </c>
      <c r="BW9" s="40">
        <v>100</v>
      </c>
      <c r="BX9" s="40">
        <v>100</v>
      </c>
      <c r="BY9" s="40">
        <v>100</v>
      </c>
      <c r="BZ9" s="40">
        <v>100</v>
      </c>
      <c r="CA9" s="40">
        <v>100</v>
      </c>
      <c r="CB9" s="40">
        <v>100</v>
      </c>
    </row>
    <row r="10" spans="1:80">
      <c r="A10" s="1">
        <v>39326</v>
      </c>
      <c r="B10">
        <v>100.88710642946177</v>
      </c>
      <c r="C10">
        <v>99.515846570259427</v>
      </c>
      <c r="D10">
        <v>100.18165304268847</v>
      </c>
      <c r="E10">
        <v>86.068111455108365</v>
      </c>
      <c r="F10">
        <v>94.636678200692046</v>
      </c>
      <c r="G10">
        <v>226.0488267361934</v>
      </c>
      <c r="H10">
        <v>109.31707736636133</v>
      </c>
      <c r="I10" s="40">
        <v>99.246597314615173</v>
      </c>
      <c r="J10" s="40">
        <v>102.17983651226159</v>
      </c>
      <c r="K10" s="40">
        <v>86.068111455108365</v>
      </c>
      <c r="L10" s="40">
        <v>99.307958477508649</v>
      </c>
      <c r="M10" s="40">
        <v>182.55510784546101</v>
      </c>
      <c r="N10" s="40">
        <v>107.71083301079432</v>
      </c>
      <c r="O10" s="40">
        <v>101.13809613071123</v>
      </c>
      <c r="P10" s="40">
        <v>102.27066303360581</v>
      </c>
      <c r="Q10" s="40">
        <v>93.292053663570698</v>
      </c>
      <c r="R10" s="40">
        <v>99.48096885813149</v>
      </c>
      <c r="S10" s="40">
        <v>165.7501777672434</v>
      </c>
      <c r="T10" s="40">
        <v>108.67629983227971</v>
      </c>
      <c r="U10" s="40">
        <v>101.73113979255631</v>
      </c>
      <c r="V10" s="40">
        <v>103.81471389645777</v>
      </c>
      <c r="W10" s="40">
        <v>88.028895768833834</v>
      </c>
      <c r="X10" s="40">
        <v>100</v>
      </c>
      <c r="Y10" s="40">
        <v>148.80303389428775</v>
      </c>
      <c r="Z10" s="40">
        <v>105.35844837225305</v>
      </c>
      <c r="AA10" s="40">
        <v>101.91306594917813</v>
      </c>
      <c r="AB10" s="40">
        <v>103.81471389645777</v>
      </c>
      <c r="AC10" s="40">
        <v>91.124871001031977</v>
      </c>
      <c r="AD10" s="40">
        <v>100</v>
      </c>
      <c r="AE10" s="40">
        <v>141.81085565299833</v>
      </c>
      <c r="AF10" s="40">
        <v>106.25080634756804</v>
      </c>
      <c r="AG10" s="40">
        <v>101.55702850482807</v>
      </c>
      <c r="AH10" s="40">
        <v>102.45231607629428</v>
      </c>
      <c r="AI10" s="40">
        <v>89.88648090815272</v>
      </c>
      <c r="AJ10" s="40">
        <v>100</v>
      </c>
      <c r="AK10" s="40">
        <v>148.25788101445841</v>
      </c>
      <c r="AL10" s="40">
        <v>100.0838601470778</v>
      </c>
      <c r="AM10" s="40">
        <v>99.747801968165433</v>
      </c>
      <c r="AN10" s="40">
        <v>102.72479564032697</v>
      </c>
      <c r="AO10" s="40">
        <v>91.228070175438603</v>
      </c>
      <c r="AP10" s="40">
        <v>100</v>
      </c>
      <c r="AQ10" s="40">
        <v>127.70798767480444</v>
      </c>
      <c r="AR10" s="40">
        <v>100.98266890293726</v>
      </c>
      <c r="AS10" s="40">
        <v>99.986792599565504</v>
      </c>
      <c r="AT10" s="40">
        <v>101.18074477747503</v>
      </c>
      <c r="AU10" s="40">
        <v>94.220846233230134</v>
      </c>
      <c r="AV10" s="40">
        <v>100</v>
      </c>
      <c r="AW10" s="40">
        <v>114.19767717468594</v>
      </c>
      <c r="AX10" s="40">
        <v>99.460284694448035</v>
      </c>
      <c r="AY10" s="40">
        <v>100</v>
      </c>
      <c r="AZ10" s="40">
        <v>100</v>
      </c>
      <c r="BA10" s="40">
        <v>100</v>
      </c>
      <c r="BB10" s="40">
        <v>100</v>
      </c>
      <c r="BC10" s="40">
        <v>100</v>
      </c>
      <c r="BD10" s="40">
        <v>100</v>
      </c>
      <c r="BE10" s="40">
        <v>100</v>
      </c>
      <c r="BF10" s="40">
        <v>100</v>
      </c>
      <c r="BG10" s="40">
        <v>100</v>
      </c>
      <c r="BH10" s="40">
        <v>100</v>
      </c>
      <c r="BI10" s="40">
        <v>100</v>
      </c>
      <c r="BJ10" s="40">
        <v>100</v>
      </c>
      <c r="BK10" s="40">
        <v>100</v>
      </c>
      <c r="BL10" s="40">
        <v>100</v>
      </c>
      <c r="BM10" s="40">
        <v>100</v>
      </c>
      <c r="BN10" s="40">
        <v>100</v>
      </c>
      <c r="BO10" s="40">
        <v>100</v>
      </c>
      <c r="BP10" s="40">
        <v>100</v>
      </c>
      <c r="BQ10" s="40">
        <v>100</v>
      </c>
      <c r="BR10" s="40">
        <v>100</v>
      </c>
      <c r="BS10" s="40">
        <v>100</v>
      </c>
      <c r="BT10" s="40">
        <v>100</v>
      </c>
      <c r="BU10" s="40">
        <v>100</v>
      </c>
      <c r="BV10" s="40">
        <v>100</v>
      </c>
      <c r="BW10" s="40">
        <v>100</v>
      </c>
      <c r="BX10" s="40">
        <v>100</v>
      </c>
      <c r="BY10" s="40">
        <v>100</v>
      </c>
      <c r="BZ10" s="40">
        <v>100</v>
      </c>
      <c r="CA10" s="40">
        <v>100</v>
      </c>
      <c r="CB10" s="40">
        <v>100</v>
      </c>
    </row>
    <row r="11" spans="1:80">
      <c r="A11" s="1">
        <v>39356</v>
      </c>
      <c r="B11">
        <v>102.45677885695478</v>
      </c>
      <c r="C11">
        <v>99.576245953507041</v>
      </c>
      <c r="D11">
        <v>99.182561307901921</v>
      </c>
      <c r="E11">
        <v>83.488132094943239</v>
      </c>
      <c r="F11">
        <v>94.290657439446363</v>
      </c>
      <c r="G11">
        <v>250.794027020621</v>
      </c>
      <c r="H11">
        <v>108.80746570335009</v>
      </c>
      <c r="I11" s="40">
        <v>99.515846570259427</v>
      </c>
      <c r="J11" s="40">
        <v>100.18165304268847</v>
      </c>
      <c r="K11" s="40">
        <v>86.068111455108365</v>
      </c>
      <c r="L11" s="40">
        <v>94.636678200692046</v>
      </c>
      <c r="M11" s="40">
        <v>226.0488267361934</v>
      </c>
      <c r="N11" s="40">
        <v>109.31707736636133</v>
      </c>
      <c r="O11" s="40">
        <v>99.246597314615173</v>
      </c>
      <c r="P11" s="40">
        <v>102.17983651226159</v>
      </c>
      <c r="Q11" s="40">
        <v>86.068111455108365</v>
      </c>
      <c r="R11" s="40">
        <v>99.307958477508649</v>
      </c>
      <c r="S11" s="40">
        <v>182.55510784546101</v>
      </c>
      <c r="T11" s="40">
        <v>107.71083301079432</v>
      </c>
      <c r="U11" s="40">
        <v>101.13809613071123</v>
      </c>
      <c r="V11" s="40">
        <v>102.27066303360581</v>
      </c>
      <c r="W11" s="40">
        <v>93.292053663570698</v>
      </c>
      <c r="X11" s="40">
        <v>99.48096885813149</v>
      </c>
      <c r="Y11" s="40">
        <v>165.7501777672434</v>
      </c>
      <c r="Z11" s="40">
        <v>108.67629983227971</v>
      </c>
      <c r="AA11" s="40">
        <v>101.73113979255631</v>
      </c>
      <c r="AB11" s="40">
        <v>103.81471389645777</v>
      </c>
      <c r="AC11" s="40">
        <v>88.028895768833834</v>
      </c>
      <c r="AD11" s="40">
        <v>100</v>
      </c>
      <c r="AE11" s="40">
        <v>148.80303389428775</v>
      </c>
      <c r="AF11" s="40">
        <v>105.35844837225305</v>
      </c>
      <c r="AG11" s="40">
        <v>101.91306594917813</v>
      </c>
      <c r="AH11" s="40">
        <v>103.81471389645777</v>
      </c>
      <c r="AI11" s="40">
        <v>91.124871001031977</v>
      </c>
      <c r="AJ11" s="40">
        <v>100</v>
      </c>
      <c r="AK11" s="40">
        <v>141.81085565299833</v>
      </c>
      <c r="AL11" s="40">
        <v>106.25080634756804</v>
      </c>
      <c r="AM11" s="40">
        <v>101.55702850482807</v>
      </c>
      <c r="AN11" s="40">
        <v>102.45231607629428</v>
      </c>
      <c r="AO11" s="40">
        <v>89.88648090815272</v>
      </c>
      <c r="AP11" s="40">
        <v>100</v>
      </c>
      <c r="AQ11" s="40">
        <v>148.25788101445841</v>
      </c>
      <c r="AR11" s="40">
        <v>100.0838601470778</v>
      </c>
      <c r="AS11" s="40">
        <v>99.747801968165433</v>
      </c>
      <c r="AT11" s="40">
        <v>102.72479564032697</v>
      </c>
      <c r="AU11" s="40">
        <v>91.228070175438603</v>
      </c>
      <c r="AV11" s="40">
        <v>100</v>
      </c>
      <c r="AW11" s="40">
        <v>127.70798767480444</v>
      </c>
      <c r="AX11" s="40">
        <v>100.98266890293726</v>
      </c>
      <c r="AY11" s="40">
        <v>99.986792599565504</v>
      </c>
      <c r="AZ11" s="40">
        <v>101.18074477747503</v>
      </c>
      <c r="BA11" s="40">
        <v>94.220846233230134</v>
      </c>
      <c r="BB11" s="40">
        <v>100</v>
      </c>
      <c r="BC11" s="40">
        <v>114.19767717468594</v>
      </c>
      <c r="BD11" s="40">
        <v>99.460284694448035</v>
      </c>
      <c r="BE11" s="40">
        <v>100</v>
      </c>
      <c r="BF11" s="40">
        <v>100</v>
      </c>
      <c r="BG11" s="40">
        <v>100</v>
      </c>
      <c r="BH11" s="40">
        <v>100</v>
      </c>
      <c r="BI11" s="40">
        <v>100</v>
      </c>
      <c r="BJ11" s="40">
        <v>100</v>
      </c>
      <c r="BK11" s="40">
        <v>100</v>
      </c>
      <c r="BL11" s="40">
        <v>100</v>
      </c>
      <c r="BM11" s="40">
        <v>100</v>
      </c>
      <c r="BN11" s="40">
        <v>100</v>
      </c>
      <c r="BO11" s="40">
        <v>100</v>
      </c>
      <c r="BP11" s="40">
        <v>100</v>
      </c>
      <c r="BQ11" s="40">
        <v>100</v>
      </c>
      <c r="BR11" s="40">
        <v>100</v>
      </c>
      <c r="BS11" s="40">
        <v>100</v>
      </c>
      <c r="BT11" s="40">
        <v>100</v>
      </c>
      <c r="BU11" s="40">
        <v>100</v>
      </c>
      <c r="BV11" s="40">
        <v>100</v>
      </c>
      <c r="BW11" s="40">
        <v>100</v>
      </c>
      <c r="BX11" s="40">
        <v>100</v>
      </c>
      <c r="BY11" s="40">
        <v>100</v>
      </c>
      <c r="BZ11" s="40">
        <v>100</v>
      </c>
      <c r="CA11" s="40">
        <v>100</v>
      </c>
      <c r="CB11" s="40">
        <v>100</v>
      </c>
    </row>
    <row r="12" spans="1:80">
      <c r="A12" s="1">
        <v>39387</v>
      </c>
      <c r="B12">
        <v>103.86167598043092</v>
      </c>
      <c r="C12">
        <v>98.47754585559241</v>
      </c>
      <c r="D12">
        <v>97.456857402361493</v>
      </c>
      <c r="E12">
        <v>78.534571723426211</v>
      </c>
      <c r="F12">
        <v>93.598615916955026</v>
      </c>
      <c r="G12">
        <v>242.00047404598246</v>
      </c>
      <c r="H12">
        <v>97.875542940695823</v>
      </c>
      <c r="I12" s="40">
        <v>99.576245953507041</v>
      </c>
      <c r="J12" s="40">
        <v>99.182561307901921</v>
      </c>
      <c r="K12" s="40">
        <v>83.488132094943239</v>
      </c>
      <c r="L12" s="40">
        <v>94.290657439446363</v>
      </c>
      <c r="M12" s="40">
        <v>250.794027020621</v>
      </c>
      <c r="N12" s="40">
        <v>108.80746570335009</v>
      </c>
      <c r="O12" s="40">
        <v>99.515846570259427</v>
      </c>
      <c r="P12" s="40">
        <v>100.18165304268847</v>
      </c>
      <c r="Q12" s="40">
        <v>86.068111455108365</v>
      </c>
      <c r="R12" s="40">
        <v>94.636678200692046</v>
      </c>
      <c r="S12" s="40">
        <v>226.0488267361934</v>
      </c>
      <c r="T12" s="40">
        <v>109.31707736636133</v>
      </c>
      <c r="U12" s="40">
        <v>99.246597314615173</v>
      </c>
      <c r="V12" s="40">
        <v>102.17983651226159</v>
      </c>
      <c r="W12" s="40">
        <v>86.068111455108365</v>
      </c>
      <c r="X12" s="40">
        <v>99.307958477508649</v>
      </c>
      <c r="Y12" s="40">
        <v>182.55510784546101</v>
      </c>
      <c r="Z12" s="40">
        <v>107.71083301079432</v>
      </c>
      <c r="AA12" s="40">
        <v>101.13809613071123</v>
      </c>
      <c r="AB12" s="40">
        <v>102.27066303360581</v>
      </c>
      <c r="AC12" s="40">
        <v>93.292053663570698</v>
      </c>
      <c r="AD12" s="40">
        <v>99.48096885813149</v>
      </c>
      <c r="AE12" s="40">
        <v>165.7501777672434</v>
      </c>
      <c r="AF12" s="40">
        <v>108.67629983227971</v>
      </c>
      <c r="AG12" s="40">
        <v>101.73113979255631</v>
      </c>
      <c r="AH12" s="40">
        <v>103.81471389645777</v>
      </c>
      <c r="AI12" s="40">
        <v>88.028895768833834</v>
      </c>
      <c r="AJ12" s="40">
        <v>100</v>
      </c>
      <c r="AK12" s="40">
        <v>148.80303389428775</v>
      </c>
      <c r="AL12" s="40">
        <v>105.35844837225305</v>
      </c>
      <c r="AM12" s="40">
        <v>101.91306594917813</v>
      </c>
      <c r="AN12" s="40">
        <v>103.81471389645777</v>
      </c>
      <c r="AO12" s="40">
        <v>91.124871001031977</v>
      </c>
      <c r="AP12" s="40">
        <v>100</v>
      </c>
      <c r="AQ12" s="40">
        <v>141.81085565299833</v>
      </c>
      <c r="AR12" s="40">
        <v>106.25080634756804</v>
      </c>
      <c r="AS12" s="40">
        <v>101.55702850482807</v>
      </c>
      <c r="AT12" s="40">
        <v>102.45231607629428</v>
      </c>
      <c r="AU12" s="40">
        <v>89.88648090815272</v>
      </c>
      <c r="AV12" s="40">
        <v>100</v>
      </c>
      <c r="AW12" s="40">
        <v>148.25788101445841</v>
      </c>
      <c r="AX12" s="40">
        <v>100.0838601470778</v>
      </c>
      <c r="AY12" s="40">
        <v>99.747801968165433</v>
      </c>
      <c r="AZ12" s="40">
        <v>102.72479564032697</v>
      </c>
      <c r="BA12" s="40">
        <v>91.228070175438603</v>
      </c>
      <c r="BB12" s="40">
        <v>100</v>
      </c>
      <c r="BC12" s="40">
        <v>127.70798767480444</v>
      </c>
      <c r="BD12" s="40">
        <v>100.98266890293726</v>
      </c>
      <c r="BE12" s="40">
        <v>99.986792599565504</v>
      </c>
      <c r="BF12" s="40">
        <v>101.18074477747503</v>
      </c>
      <c r="BG12" s="40">
        <v>94.220846233230134</v>
      </c>
      <c r="BH12" s="40">
        <v>100</v>
      </c>
      <c r="BI12" s="40">
        <v>114.19767717468594</v>
      </c>
      <c r="BJ12" s="40">
        <v>99.460284694448035</v>
      </c>
      <c r="BK12" s="40">
        <v>100</v>
      </c>
      <c r="BL12" s="40">
        <v>100</v>
      </c>
      <c r="BM12" s="40">
        <v>100</v>
      </c>
      <c r="BN12" s="40">
        <v>100</v>
      </c>
      <c r="BO12" s="40">
        <v>100</v>
      </c>
      <c r="BP12" s="40">
        <v>100</v>
      </c>
      <c r="BQ12" s="40">
        <v>100</v>
      </c>
      <c r="BR12" s="40">
        <v>100</v>
      </c>
      <c r="BS12" s="40">
        <v>100</v>
      </c>
      <c r="BT12" s="40">
        <v>100</v>
      </c>
      <c r="BU12" s="40">
        <v>100</v>
      </c>
      <c r="BV12" s="40">
        <v>100</v>
      </c>
      <c r="BW12" s="40">
        <v>100</v>
      </c>
      <c r="BX12" s="40">
        <v>100</v>
      </c>
      <c r="BY12" s="40">
        <v>100</v>
      </c>
      <c r="BZ12" s="40">
        <v>100</v>
      </c>
      <c r="CA12" s="40">
        <v>100</v>
      </c>
      <c r="CB12" s="40">
        <v>100</v>
      </c>
    </row>
    <row r="13" spans="1:80">
      <c r="A13" s="1">
        <v>39417</v>
      </c>
      <c r="B13">
        <v>103.46504447680964</v>
      </c>
      <c r="C13">
        <v>96.012230500433148</v>
      </c>
      <c r="D13">
        <v>96.639418710263399</v>
      </c>
      <c r="E13">
        <v>77.915376676986583</v>
      </c>
      <c r="F13">
        <v>92.214532871972338</v>
      </c>
      <c r="G13">
        <v>216.71012088172552</v>
      </c>
      <c r="H13">
        <v>89.231497011138345</v>
      </c>
      <c r="I13" s="40">
        <v>98.47754585559241</v>
      </c>
      <c r="J13" s="40">
        <v>97.456857402361493</v>
      </c>
      <c r="K13" s="40">
        <v>78.534571723426211</v>
      </c>
      <c r="L13" s="40">
        <v>93.598615916955026</v>
      </c>
      <c r="M13" s="40">
        <v>242.00047404598246</v>
      </c>
      <c r="N13" s="40">
        <v>97.875542940695823</v>
      </c>
      <c r="O13" s="40">
        <v>99.576245953507041</v>
      </c>
      <c r="P13" s="40">
        <v>99.182561307901921</v>
      </c>
      <c r="Q13" s="40">
        <v>83.488132094943239</v>
      </c>
      <c r="R13" s="40">
        <v>94.290657439446363</v>
      </c>
      <c r="S13" s="40">
        <v>250.794027020621</v>
      </c>
      <c r="T13" s="40">
        <v>108.80746570335009</v>
      </c>
      <c r="U13" s="40">
        <v>99.515846570259427</v>
      </c>
      <c r="V13" s="40">
        <v>100.18165304268847</v>
      </c>
      <c r="W13" s="40">
        <v>86.068111455108365</v>
      </c>
      <c r="X13" s="40">
        <v>94.636678200692046</v>
      </c>
      <c r="Y13" s="40">
        <v>226.0488267361934</v>
      </c>
      <c r="Z13" s="40">
        <v>109.31707736636133</v>
      </c>
      <c r="AA13" s="40">
        <v>99.246597314615173</v>
      </c>
      <c r="AB13" s="40">
        <v>102.17983651226159</v>
      </c>
      <c r="AC13" s="40">
        <v>86.068111455108365</v>
      </c>
      <c r="AD13" s="40">
        <v>99.307958477508649</v>
      </c>
      <c r="AE13" s="40">
        <v>182.55510784546101</v>
      </c>
      <c r="AF13" s="40">
        <v>107.71083301079432</v>
      </c>
      <c r="AG13" s="40">
        <v>101.13809613071123</v>
      </c>
      <c r="AH13" s="40">
        <v>102.27066303360581</v>
      </c>
      <c r="AI13" s="40">
        <v>93.292053663570698</v>
      </c>
      <c r="AJ13" s="40">
        <v>99.48096885813149</v>
      </c>
      <c r="AK13" s="40">
        <v>165.7501777672434</v>
      </c>
      <c r="AL13" s="40">
        <v>108.67629983227971</v>
      </c>
      <c r="AM13" s="40">
        <v>101.73113979255631</v>
      </c>
      <c r="AN13" s="40">
        <v>103.81471389645777</v>
      </c>
      <c r="AO13" s="40">
        <v>88.028895768833834</v>
      </c>
      <c r="AP13" s="40">
        <v>100</v>
      </c>
      <c r="AQ13" s="40">
        <v>148.80303389428775</v>
      </c>
      <c r="AR13" s="40">
        <v>105.35844837225305</v>
      </c>
      <c r="AS13" s="40">
        <v>101.91306594917813</v>
      </c>
      <c r="AT13" s="40">
        <v>103.81471389645777</v>
      </c>
      <c r="AU13" s="40">
        <v>91.124871001031977</v>
      </c>
      <c r="AV13" s="40">
        <v>100</v>
      </c>
      <c r="AW13" s="40">
        <v>141.81085565299833</v>
      </c>
      <c r="AX13" s="40">
        <v>106.25080634756804</v>
      </c>
      <c r="AY13" s="40">
        <v>101.55702850482807</v>
      </c>
      <c r="AZ13" s="40">
        <v>102.45231607629428</v>
      </c>
      <c r="BA13" s="40">
        <v>89.88648090815272</v>
      </c>
      <c r="BB13" s="40">
        <v>100</v>
      </c>
      <c r="BC13" s="40">
        <v>148.25788101445841</v>
      </c>
      <c r="BD13" s="40">
        <v>100.0838601470778</v>
      </c>
      <c r="BE13" s="40">
        <v>99.747801968165433</v>
      </c>
      <c r="BF13" s="40">
        <v>102.72479564032697</v>
      </c>
      <c r="BG13" s="40">
        <v>91.228070175438603</v>
      </c>
      <c r="BH13" s="40">
        <v>100</v>
      </c>
      <c r="BI13" s="40">
        <v>127.70798767480444</v>
      </c>
      <c r="BJ13" s="40">
        <v>100.98266890293726</v>
      </c>
      <c r="BK13" s="40">
        <v>99.986792599565504</v>
      </c>
      <c r="BL13" s="40">
        <v>101.18074477747503</v>
      </c>
      <c r="BM13" s="40">
        <v>94.220846233230134</v>
      </c>
      <c r="BN13" s="40">
        <v>100</v>
      </c>
      <c r="BO13" s="40">
        <v>114.19767717468594</v>
      </c>
      <c r="BP13" s="40">
        <v>99.460284694448035</v>
      </c>
      <c r="BQ13" s="40">
        <v>100</v>
      </c>
      <c r="BR13" s="40">
        <v>100</v>
      </c>
      <c r="BS13" s="40">
        <v>100</v>
      </c>
      <c r="BT13" s="40">
        <v>100</v>
      </c>
      <c r="BU13" s="40">
        <v>100</v>
      </c>
      <c r="BV13" s="40">
        <v>100</v>
      </c>
      <c r="BW13" s="40">
        <v>100</v>
      </c>
      <c r="BX13" s="40">
        <v>100</v>
      </c>
      <c r="BY13" s="40">
        <v>100</v>
      </c>
      <c r="BZ13" s="40">
        <v>100</v>
      </c>
      <c r="CA13" s="40">
        <v>100</v>
      </c>
      <c r="CB13" s="40">
        <v>100</v>
      </c>
    </row>
    <row r="14" spans="1:80">
      <c r="A14" s="1">
        <v>39448</v>
      </c>
      <c r="B14">
        <v>102.80459613433806</v>
      </c>
      <c r="C14">
        <v>93.428133404832508</v>
      </c>
      <c r="D14">
        <v>94.641235240690293</v>
      </c>
      <c r="E14">
        <v>80.908152734778128</v>
      </c>
      <c r="F14">
        <v>89.61937716262976</v>
      </c>
      <c r="G14">
        <v>145.60322351268073</v>
      </c>
      <c r="H14">
        <v>85.307272179933776</v>
      </c>
      <c r="I14" s="40">
        <v>96.012230500433148</v>
      </c>
      <c r="J14" s="40">
        <v>96.639418710263399</v>
      </c>
      <c r="K14" s="40">
        <v>77.915376676986583</v>
      </c>
      <c r="L14" s="40">
        <v>92.214532871972338</v>
      </c>
      <c r="M14" s="40">
        <v>216.71012088172552</v>
      </c>
      <c r="N14" s="40">
        <v>89.231497011138345</v>
      </c>
      <c r="O14" s="40">
        <v>98.47754585559241</v>
      </c>
      <c r="P14" s="40">
        <v>97.456857402361493</v>
      </c>
      <c r="Q14" s="40">
        <v>78.534571723426211</v>
      </c>
      <c r="R14" s="40">
        <v>93.598615916955026</v>
      </c>
      <c r="S14" s="40">
        <v>242.00047404598246</v>
      </c>
      <c r="T14" s="40">
        <v>97.875542940695823</v>
      </c>
      <c r="U14" s="40">
        <v>99.576245953507041</v>
      </c>
      <c r="V14" s="40">
        <v>99.182561307901921</v>
      </c>
      <c r="W14" s="40">
        <v>83.488132094943239</v>
      </c>
      <c r="X14" s="40">
        <v>94.290657439446363</v>
      </c>
      <c r="Y14" s="40">
        <v>250.794027020621</v>
      </c>
      <c r="Z14" s="40">
        <v>108.80746570335009</v>
      </c>
      <c r="AA14" s="40">
        <v>99.515846570259427</v>
      </c>
      <c r="AB14" s="40">
        <v>100.18165304268847</v>
      </c>
      <c r="AC14" s="40">
        <v>86.068111455108365</v>
      </c>
      <c r="AD14" s="40">
        <v>94.636678200692046</v>
      </c>
      <c r="AE14" s="40">
        <v>226.0488267361934</v>
      </c>
      <c r="AF14" s="40">
        <v>109.31707736636133</v>
      </c>
      <c r="AG14" s="40">
        <v>99.246597314615173</v>
      </c>
      <c r="AH14" s="40">
        <v>102.17983651226159</v>
      </c>
      <c r="AI14" s="40">
        <v>86.068111455108365</v>
      </c>
      <c r="AJ14" s="40">
        <v>99.307958477508649</v>
      </c>
      <c r="AK14" s="40">
        <v>182.55510784546101</v>
      </c>
      <c r="AL14" s="40">
        <v>107.71083301079432</v>
      </c>
      <c r="AM14" s="40">
        <v>101.13809613071123</v>
      </c>
      <c r="AN14" s="40">
        <v>102.27066303360581</v>
      </c>
      <c r="AO14" s="40">
        <v>93.292053663570698</v>
      </c>
      <c r="AP14" s="40">
        <v>99.48096885813149</v>
      </c>
      <c r="AQ14" s="40">
        <v>165.7501777672434</v>
      </c>
      <c r="AR14" s="40">
        <v>108.67629983227971</v>
      </c>
      <c r="AS14" s="40">
        <v>101.73113979255631</v>
      </c>
      <c r="AT14" s="40">
        <v>103.81471389645777</v>
      </c>
      <c r="AU14" s="40">
        <v>88.028895768833834</v>
      </c>
      <c r="AV14" s="40">
        <v>100</v>
      </c>
      <c r="AW14" s="40">
        <v>148.80303389428775</v>
      </c>
      <c r="AX14" s="40">
        <v>105.35844837225305</v>
      </c>
      <c r="AY14" s="40">
        <v>101.91306594917813</v>
      </c>
      <c r="AZ14" s="40">
        <v>103.81471389645777</v>
      </c>
      <c r="BA14" s="40">
        <v>91.124871001031977</v>
      </c>
      <c r="BB14" s="40">
        <v>100</v>
      </c>
      <c r="BC14" s="40">
        <v>141.81085565299833</v>
      </c>
      <c r="BD14" s="40">
        <v>106.25080634756804</v>
      </c>
      <c r="BE14" s="40">
        <v>101.55702850482807</v>
      </c>
      <c r="BF14" s="40">
        <v>102.45231607629428</v>
      </c>
      <c r="BG14" s="40">
        <v>89.88648090815272</v>
      </c>
      <c r="BH14" s="40">
        <v>100</v>
      </c>
      <c r="BI14" s="40">
        <v>148.25788101445841</v>
      </c>
      <c r="BJ14" s="40">
        <v>100.0838601470778</v>
      </c>
      <c r="BK14" s="40">
        <v>99.747801968165433</v>
      </c>
      <c r="BL14" s="40">
        <v>102.72479564032697</v>
      </c>
      <c r="BM14" s="40">
        <v>91.228070175438603</v>
      </c>
      <c r="BN14" s="40">
        <v>100</v>
      </c>
      <c r="BO14" s="40">
        <v>127.70798767480444</v>
      </c>
      <c r="BP14" s="40">
        <v>100.98266890293726</v>
      </c>
      <c r="BQ14" s="40">
        <v>99.986792599565504</v>
      </c>
      <c r="BR14" s="40">
        <v>101.18074477747503</v>
      </c>
      <c r="BS14" s="40">
        <v>94.220846233230134</v>
      </c>
      <c r="BT14" s="40">
        <v>100</v>
      </c>
      <c r="BU14" s="40">
        <v>114.19767717468594</v>
      </c>
      <c r="BV14" s="40">
        <v>99.460284694448035</v>
      </c>
      <c r="BW14" s="40">
        <v>100</v>
      </c>
      <c r="BX14" s="40">
        <v>100</v>
      </c>
      <c r="BY14" s="40">
        <v>100</v>
      </c>
      <c r="BZ14" s="40">
        <v>100</v>
      </c>
      <c r="CA14" s="40">
        <v>100</v>
      </c>
      <c r="CB14" s="40">
        <v>100</v>
      </c>
    </row>
    <row r="15" spans="1:80">
      <c r="A15" s="1">
        <v>39479</v>
      </c>
      <c r="B15">
        <v>102.63274078538606</v>
      </c>
      <c r="C15">
        <v>94.631429398043082</v>
      </c>
      <c r="D15">
        <v>92.098092643051771</v>
      </c>
      <c r="E15">
        <v>73.065015479876152</v>
      </c>
      <c r="F15">
        <v>91.349480968858131</v>
      </c>
      <c r="G15">
        <v>180.44560322351268</v>
      </c>
      <c r="H15">
        <v>81.651829871414449</v>
      </c>
      <c r="I15" s="40">
        <v>93.428133404832508</v>
      </c>
      <c r="J15" s="40">
        <v>94.641235240690293</v>
      </c>
      <c r="K15" s="40">
        <v>80.908152734778128</v>
      </c>
      <c r="L15" s="40">
        <v>89.61937716262976</v>
      </c>
      <c r="M15" s="40">
        <v>145.60322351268073</v>
      </c>
      <c r="N15" s="40">
        <v>85.307272179933776</v>
      </c>
      <c r="O15" s="40">
        <v>96.012230500433148</v>
      </c>
      <c r="P15" s="40">
        <v>96.639418710263399</v>
      </c>
      <c r="Q15" s="40">
        <v>77.915376676986583</v>
      </c>
      <c r="R15" s="40">
        <v>92.214532871972338</v>
      </c>
      <c r="S15" s="40">
        <v>216.71012088172552</v>
      </c>
      <c r="T15" s="40">
        <v>89.231497011138345</v>
      </c>
      <c r="U15" s="40">
        <v>98.47754585559241</v>
      </c>
      <c r="V15" s="40">
        <v>97.456857402361493</v>
      </c>
      <c r="W15" s="40">
        <v>78.534571723426211</v>
      </c>
      <c r="X15" s="40">
        <v>93.598615916955026</v>
      </c>
      <c r="Y15" s="40">
        <v>242.00047404598246</v>
      </c>
      <c r="Z15" s="40">
        <v>97.875542940695823</v>
      </c>
      <c r="AA15" s="40">
        <v>99.576245953507041</v>
      </c>
      <c r="AB15" s="40">
        <v>99.182561307901921</v>
      </c>
      <c r="AC15" s="40">
        <v>83.488132094943239</v>
      </c>
      <c r="AD15" s="40">
        <v>94.290657439446363</v>
      </c>
      <c r="AE15" s="40">
        <v>250.794027020621</v>
      </c>
      <c r="AF15" s="40">
        <v>108.80746570335009</v>
      </c>
      <c r="AG15" s="40">
        <v>99.515846570259427</v>
      </c>
      <c r="AH15" s="40">
        <v>100.18165304268847</v>
      </c>
      <c r="AI15" s="40">
        <v>86.068111455108365</v>
      </c>
      <c r="AJ15" s="40">
        <v>94.636678200692046</v>
      </c>
      <c r="AK15" s="40">
        <v>226.0488267361934</v>
      </c>
      <c r="AL15" s="40">
        <v>109.31707736636133</v>
      </c>
      <c r="AM15" s="40">
        <v>99.246597314615173</v>
      </c>
      <c r="AN15" s="40">
        <v>102.17983651226159</v>
      </c>
      <c r="AO15" s="40">
        <v>86.068111455108365</v>
      </c>
      <c r="AP15" s="40">
        <v>99.307958477508649</v>
      </c>
      <c r="AQ15" s="40">
        <v>182.55510784546101</v>
      </c>
      <c r="AR15" s="40">
        <v>107.71083301079432</v>
      </c>
      <c r="AS15" s="40">
        <v>101.13809613071123</v>
      </c>
      <c r="AT15" s="40">
        <v>102.27066303360581</v>
      </c>
      <c r="AU15" s="40">
        <v>93.292053663570698</v>
      </c>
      <c r="AV15" s="40">
        <v>99.48096885813149</v>
      </c>
      <c r="AW15" s="40">
        <v>165.7501777672434</v>
      </c>
      <c r="AX15" s="40">
        <v>108.67629983227971</v>
      </c>
      <c r="AY15" s="40">
        <v>101.73113979255631</v>
      </c>
      <c r="AZ15" s="40">
        <v>103.81471389645777</v>
      </c>
      <c r="BA15" s="40">
        <v>88.028895768833834</v>
      </c>
      <c r="BB15" s="40">
        <v>100</v>
      </c>
      <c r="BC15" s="40">
        <v>148.80303389428775</v>
      </c>
      <c r="BD15" s="40">
        <v>105.35844837225305</v>
      </c>
      <c r="BE15" s="40">
        <v>101.91306594917813</v>
      </c>
      <c r="BF15" s="40">
        <v>103.81471389645777</v>
      </c>
      <c r="BG15" s="40">
        <v>91.124871001031977</v>
      </c>
      <c r="BH15" s="40">
        <v>100</v>
      </c>
      <c r="BI15" s="40">
        <v>141.81085565299833</v>
      </c>
      <c r="BJ15" s="40">
        <v>106.25080634756804</v>
      </c>
      <c r="BK15" s="40">
        <v>101.55702850482807</v>
      </c>
      <c r="BL15" s="40">
        <v>102.45231607629428</v>
      </c>
      <c r="BM15" s="40">
        <v>89.88648090815272</v>
      </c>
      <c r="BN15" s="40">
        <v>100</v>
      </c>
      <c r="BO15" s="40">
        <v>148.25788101445841</v>
      </c>
      <c r="BP15" s="40">
        <v>100.0838601470778</v>
      </c>
      <c r="BQ15" s="40">
        <v>99.747801968165433</v>
      </c>
      <c r="BR15" s="40">
        <v>102.72479564032697</v>
      </c>
      <c r="BS15" s="40">
        <v>91.228070175438603</v>
      </c>
      <c r="BT15" s="40">
        <v>100</v>
      </c>
      <c r="BU15" s="40">
        <v>127.70798767480444</v>
      </c>
      <c r="BV15" s="40">
        <v>100.98266890293726</v>
      </c>
      <c r="BW15" s="40">
        <v>99.986792599565504</v>
      </c>
      <c r="BX15" s="40">
        <v>101.18074477747503</v>
      </c>
      <c r="BY15" s="40">
        <v>94.220846233230134</v>
      </c>
      <c r="BZ15" s="40">
        <v>100</v>
      </c>
      <c r="CA15" s="40">
        <v>114.19767717468594</v>
      </c>
      <c r="CB15" s="40">
        <v>99.460284694448035</v>
      </c>
    </row>
    <row r="16" spans="1:80">
      <c r="A16" s="1">
        <v>39508</v>
      </c>
      <c r="B16">
        <v>97.285005418101363</v>
      </c>
      <c r="C16">
        <v>92.292937900255964</v>
      </c>
      <c r="D16">
        <v>93.46049046321528</v>
      </c>
      <c r="E16">
        <v>71.723426212590297</v>
      </c>
      <c r="F16">
        <v>89.61937716262976</v>
      </c>
      <c r="G16">
        <v>187.01114008058781</v>
      </c>
      <c r="H16">
        <v>74.291489270201694</v>
      </c>
      <c r="I16" s="40">
        <v>94.631429398043082</v>
      </c>
      <c r="J16" s="40">
        <v>92.098092643051771</v>
      </c>
      <c r="K16" s="40">
        <v>73.065015479876152</v>
      </c>
      <c r="L16" s="40">
        <v>91.349480968858131</v>
      </c>
      <c r="M16" s="40">
        <v>180.44560322351268</v>
      </c>
      <c r="N16" s="40">
        <v>81.651829871414449</v>
      </c>
      <c r="O16" s="40">
        <v>93.428133404832508</v>
      </c>
      <c r="P16" s="40">
        <v>94.641235240690293</v>
      </c>
      <c r="Q16" s="40">
        <v>80.908152734778128</v>
      </c>
      <c r="R16" s="40">
        <v>89.61937716262976</v>
      </c>
      <c r="S16" s="40">
        <v>145.60322351268073</v>
      </c>
      <c r="T16" s="40">
        <v>85.307272179933776</v>
      </c>
      <c r="U16" s="40">
        <v>96.012230500433148</v>
      </c>
      <c r="V16" s="40">
        <v>96.639418710263399</v>
      </c>
      <c r="W16" s="40">
        <v>77.915376676986583</v>
      </c>
      <c r="X16" s="40">
        <v>92.214532871972338</v>
      </c>
      <c r="Y16" s="40">
        <v>216.71012088172552</v>
      </c>
      <c r="Z16" s="40">
        <v>89.231497011138345</v>
      </c>
      <c r="AA16" s="40">
        <v>98.47754585559241</v>
      </c>
      <c r="AB16" s="40">
        <v>97.456857402361493</v>
      </c>
      <c r="AC16" s="40">
        <v>78.534571723426211</v>
      </c>
      <c r="AD16" s="40">
        <v>93.598615916955026</v>
      </c>
      <c r="AE16" s="40">
        <v>242.00047404598246</v>
      </c>
      <c r="AF16" s="40">
        <v>97.875542940695823</v>
      </c>
      <c r="AG16" s="40">
        <v>99.576245953507041</v>
      </c>
      <c r="AH16" s="40">
        <v>99.182561307901921</v>
      </c>
      <c r="AI16" s="40">
        <v>83.488132094943239</v>
      </c>
      <c r="AJ16" s="40">
        <v>94.290657439446363</v>
      </c>
      <c r="AK16" s="40">
        <v>250.794027020621</v>
      </c>
      <c r="AL16" s="40">
        <v>108.80746570335009</v>
      </c>
      <c r="AM16" s="40">
        <v>99.515846570259427</v>
      </c>
      <c r="AN16" s="40">
        <v>100.18165304268847</v>
      </c>
      <c r="AO16" s="40">
        <v>86.068111455108365</v>
      </c>
      <c r="AP16" s="40">
        <v>94.636678200692046</v>
      </c>
      <c r="AQ16" s="40">
        <v>226.0488267361934</v>
      </c>
      <c r="AR16" s="40">
        <v>109.31707736636133</v>
      </c>
      <c r="AS16" s="40">
        <v>99.246597314615173</v>
      </c>
      <c r="AT16" s="40">
        <v>102.17983651226159</v>
      </c>
      <c r="AU16" s="40">
        <v>86.068111455108365</v>
      </c>
      <c r="AV16" s="40">
        <v>99.307958477508649</v>
      </c>
      <c r="AW16" s="40">
        <v>182.55510784546101</v>
      </c>
      <c r="AX16" s="40">
        <v>107.71083301079432</v>
      </c>
      <c r="AY16" s="40">
        <v>101.13809613071123</v>
      </c>
      <c r="AZ16" s="40">
        <v>102.27066303360581</v>
      </c>
      <c r="BA16" s="40">
        <v>93.292053663570698</v>
      </c>
      <c r="BB16" s="40">
        <v>99.48096885813149</v>
      </c>
      <c r="BC16" s="40">
        <v>165.7501777672434</v>
      </c>
      <c r="BD16" s="40">
        <v>108.67629983227971</v>
      </c>
      <c r="BE16" s="40">
        <v>101.73113979255631</v>
      </c>
      <c r="BF16" s="40">
        <v>103.81471389645777</v>
      </c>
      <c r="BG16" s="40">
        <v>88.028895768833834</v>
      </c>
      <c r="BH16" s="40">
        <v>100</v>
      </c>
      <c r="BI16" s="40">
        <v>148.80303389428775</v>
      </c>
      <c r="BJ16" s="40">
        <v>105.35844837225305</v>
      </c>
      <c r="BK16" s="40">
        <v>101.91306594917813</v>
      </c>
      <c r="BL16" s="40">
        <v>103.81471389645777</v>
      </c>
      <c r="BM16" s="40">
        <v>91.124871001031977</v>
      </c>
      <c r="BN16" s="40">
        <v>100</v>
      </c>
      <c r="BO16" s="40">
        <v>141.81085565299833</v>
      </c>
      <c r="BP16" s="40">
        <v>106.25080634756804</v>
      </c>
      <c r="BQ16" s="40">
        <v>101.55702850482807</v>
      </c>
      <c r="BR16" s="40">
        <v>102.45231607629428</v>
      </c>
      <c r="BS16" s="40">
        <v>89.88648090815272</v>
      </c>
      <c r="BT16" s="40">
        <v>100</v>
      </c>
      <c r="BU16" s="40">
        <v>148.25788101445841</v>
      </c>
      <c r="BV16" s="40">
        <v>100.0838601470778</v>
      </c>
      <c r="BW16" s="40">
        <v>99.747801968165433</v>
      </c>
      <c r="BX16" s="40">
        <v>102.72479564032697</v>
      </c>
      <c r="BY16" s="40">
        <v>91.228070175438603</v>
      </c>
      <c r="BZ16" s="40">
        <v>100</v>
      </c>
      <c r="CA16" s="40">
        <v>127.70798767480444</v>
      </c>
      <c r="CB16" s="40">
        <v>100.98266890293726</v>
      </c>
    </row>
    <row r="17" spans="1:80">
      <c r="A17" s="1">
        <v>39539</v>
      </c>
      <c r="B17">
        <v>98.77812793789812</v>
      </c>
      <c r="C17">
        <v>94.049628211972887</v>
      </c>
      <c r="D17">
        <v>90.099909173478665</v>
      </c>
      <c r="E17">
        <v>64.602683178534576</v>
      </c>
      <c r="F17">
        <v>89.792387543252602</v>
      </c>
      <c r="G17">
        <v>223.72600142213795</v>
      </c>
      <c r="H17">
        <v>77.078226465402309</v>
      </c>
      <c r="I17" s="40">
        <v>92.292937900255964</v>
      </c>
      <c r="J17" s="40">
        <v>93.46049046321528</v>
      </c>
      <c r="K17" s="40">
        <v>71.723426212590297</v>
      </c>
      <c r="L17" s="40">
        <v>89.61937716262976</v>
      </c>
      <c r="M17" s="40">
        <v>187.01114008058781</v>
      </c>
      <c r="N17" s="40">
        <v>74.291489270201694</v>
      </c>
      <c r="O17" s="40">
        <v>94.631429398043082</v>
      </c>
      <c r="P17" s="40">
        <v>92.098092643051771</v>
      </c>
      <c r="Q17" s="40">
        <v>73.065015479876152</v>
      </c>
      <c r="R17" s="40">
        <v>91.349480968858131</v>
      </c>
      <c r="S17" s="40">
        <v>180.44560322351268</v>
      </c>
      <c r="T17" s="40">
        <v>81.651829871414449</v>
      </c>
      <c r="U17" s="40">
        <v>93.428133404832508</v>
      </c>
      <c r="V17" s="40">
        <v>94.641235240690293</v>
      </c>
      <c r="W17" s="40">
        <v>80.908152734778128</v>
      </c>
      <c r="X17" s="40">
        <v>89.61937716262976</v>
      </c>
      <c r="Y17" s="40">
        <v>145.60322351268073</v>
      </c>
      <c r="Z17" s="40">
        <v>85.307272179933776</v>
      </c>
      <c r="AA17" s="40">
        <v>96.012230500433148</v>
      </c>
      <c r="AB17" s="40">
        <v>96.639418710263399</v>
      </c>
      <c r="AC17" s="40">
        <v>77.915376676986583</v>
      </c>
      <c r="AD17" s="40">
        <v>92.214532871972338</v>
      </c>
      <c r="AE17" s="40">
        <v>216.71012088172552</v>
      </c>
      <c r="AF17" s="40">
        <v>89.231497011138345</v>
      </c>
      <c r="AG17" s="40">
        <v>98.47754585559241</v>
      </c>
      <c r="AH17" s="40">
        <v>97.456857402361493</v>
      </c>
      <c r="AI17" s="40">
        <v>78.534571723426211</v>
      </c>
      <c r="AJ17" s="40">
        <v>93.598615916955026</v>
      </c>
      <c r="AK17" s="40">
        <v>242.00047404598246</v>
      </c>
      <c r="AL17" s="40">
        <v>97.875542940695823</v>
      </c>
      <c r="AM17" s="40">
        <v>99.576245953507041</v>
      </c>
      <c r="AN17" s="40">
        <v>99.182561307901921</v>
      </c>
      <c r="AO17" s="40">
        <v>83.488132094943239</v>
      </c>
      <c r="AP17" s="40">
        <v>94.290657439446363</v>
      </c>
      <c r="AQ17" s="40">
        <v>250.794027020621</v>
      </c>
      <c r="AR17" s="40">
        <v>108.80746570335009</v>
      </c>
      <c r="AS17" s="40">
        <v>99.515846570259427</v>
      </c>
      <c r="AT17" s="40">
        <v>100.18165304268847</v>
      </c>
      <c r="AU17" s="40">
        <v>86.068111455108365</v>
      </c>
      <c r="AV17" s="40">
        <v>94.636678200692046</v>
      </c>
      <c r="AW17" s="40">
        <v>226.0488267361934</v>
      </c>
      <c r="AX17" s="40">
        <v>109.31707736636133</v>
      </c>
      <c r="AY17" s="40">
        <v>99.246597314615173</v>
      </c>
      <c r="AZ17" s="40">
        <v>102.17983651226159</v>
      </c>
      <c r="BA17" s="40">
        <v>86.068111455108365</v>
      </c>
      <c r="BB17" s="40">
        <v>99.307958477508649</v>
      </c>
      <c r="BC17" s="40">
        <v>182.55510784546101</v>
      </c>
      <c r="BD17" s="40">
        <v>107.71083301079432</v>
      </c>
      <c r="BE17" s="40">
        <v>101.13809613071123</v>
      </c>
      <c r="BF17" s="40">
        <v>102.27066303360581</v>
      </c>
      <c r="BG17" s="40">
        <v>93.292053663570698</v>
      </c>
      <c r="BH17" s="40">
        <v>99.48096885813149</v>
      </c>
      <c r="BI17" s="40">
        <v>165.7501777672434</v>
      </c>
      <c r="BJ17" s="40">
        <v>108.67629983227971</v>
      </c>
      <c r="BK17" s="40">
        <v>101.73113979255631</v>
      </c>
      <c r="BL17" s="40">
        <v>103.81471389645777</v>
      </c>
      <c r="BM17" s="40">
        <v>88.028895768833834</v>
      </c>
      <c r="BN17" s="40">
        <v>100</v>
      </c>
      <c r="BO17" s="40">
        <v>148.80303389428775</v>
      </c>
      <c r="BP17" s="40">
        <v>105.35844837225305</v>
      </c>
      <c r="BQ17" s="40">
        <v>101.91306594917813</v>
      </c>
      <c r="BR17" s="40">
        <v>103.81471389645777</v>
      </c>
      <c r="BS17" s="40">
        <v>91.124871001031977</v>
      </c>
      <c r="BT17" s="40">
        <v>100</v>
      </c>
      <c r="BU17" s="40">
        <v>141.81085565299833</v>
      </c>
      <c r="BV17" s="40">
        <v>106.25080634756804</v>
      </c>
      <c r="BW17" s="40">
        <v>101.55702850482807</v>
      </c>
      <c r="BX17" s="40">
        <v>102.45231607629428</v>
      </c>
      <c r="BY17" s="40">
        <v>89.88648090815272</v>
      </c>
      <c r="BZ17" s="40">
        <v>100</v>
      </c>
      <c r="CA17" s="40">
        <v>148.25788101445841</v>
      </c>
      <c r="CB17" s="40">
        <v>100.0838601470778</v>
      </c>
    </row>
    <row r="18" spans="1:80">
      <c r="A18" s="1">
        <v>39569</v>
      </c>
      <c r="B18">
        <v>97.062694037554891</v>
      </c>
      <c r="C18">
        <v>94.754012768519786</v>
      </c>
      <c r="D18">
        <v>89.373297002724811</v>
      </c>
      <c r="E18">
        <v>61.713106295149636</v>
      </c>
      <c r="F18">
        <v>88.408304498269914</v>
      </c>
      <c r="G18">
        <v>271.15430196729085</v>
      </c>
      <c r="H18">
        <v>86.07276480454135</v>
      </c>
      <c r="I18" s="40">
        <v>94.049628211972887</v>
      </c>
      <c r="J18" s="40">
        <v>90.099909173478665</v>
      </c>
      <c r="K18" s="40">
        <v>64.602683178534576</v>
      </c>
      <c r="L18" s="40">
        <v>89.792387543252602</v>
      </c>
      <c r="M18" s="40">
        <v>223.72600142213795</v>
      </c>
      <c r="N18" s="40">
        <v>77.078226465402309</v>
      </c>
      <c r="O18" s="40">
        <v>92.292937900255964</v>
      </c>
      <c r="P18" s="40">
        <v>93.46049046321528</v>
      </c>
      <c r="Q18" s="40">
        <v>71.723426212590297</v>
      </c>
      <c r="R18" s="40">
        <v>89.61937716262976</v>
      </c>
      <c r="S18" s="40">
        <v>187.01114008058781</v>
      </c>
      <c r="T18" s="40">
        <v>74.291489270201694</v>
      </c>
      <c r="U18" s="40">
        <v>94.631429398043082</v>
      </c>
      <c r="V18" s="40">
        <v>92.098092643051771</v>
      </c>
      <c r="W18" s="40">
        <v>73.065015479876152</v>
      </c>
      <c r="X18" s="40">
        <v>91.349480968858131</v>
      </c>
      <c r="Y18" s="40">
        <v>180.44560322351268</v>
      </c>
      <c r="Z18" s="40">
        <v>81.651829871414449</v>
      </c>
      <c r="AA18" s="40">
        <v>93.428133404832508</v>
      </c>
      <c r="AB18" s="40">
        <v>94.641235240690293</v>
      </c>
      <c r="AC18" s="40">
        <v>80.908152734778128</v>
      </c>
      <c r="AD18" s="40">
        <v>89.61937716262976</v>
      </c>
      <c r="AE18" s="40">
        <v>145.60322351268073</v>
      </c>
      <c r="AF18" s="40">
        <v>85.307272179933776</v>
      </c>
      <c r="AG18" s="40">
        <v>96.012230500433148</v>
      </c>
      <c r="AH18" s="40">
        <v>96.639418710263399</v>
      </c>
      <c r="AI18" s="40">
        <v>77.915376676986583</v>
      </c>
      <c r="AJ18" s="40">
        <v>92.214532871972338</v>
      </c>
      <c r="AK18" s="40">
        <v>216.71012088172552</v>
      </c>
      <c r="AL18" s="40">
        <v>89.231497011138345</v>
      </c>
      <c r="AM18" s="40">
        <v>98.47754585559241</v>
      </c>
      <c r="AN18" s="40">
        <v>97.456857402361493</v>
      </c>
      <c r="AO18" s="40">
        <v>78.534571723426211</v>
      </c>
      <c r="AP18" s="40">
        <v>93.598615916955026</v>
      </c>
      <c r="AQ18" s="40">
        <v>242.00047404598246</v>
      </c>
      <c r="AR18" s="40">
        <v>97.875542940695823</v>
      </c>
      <c r="AS18" s="40">
        <v>99.576245953507041</v>
      </c>
      <c r="AT18" s="40">
        <v>99.182561307901921</v>
      </c>
      <c r="AU18" s="40">
        <v>83.488132094943239</v>
      </c>
      <c r="AV18" s="40">
        <v>94.290657439446363</v>
      </c>
      <c r="AW18" s="40">
        <v>250.794027020621</v>
      </c>
      <c r="AX18" s="40">
        <v>108.80746570335009</v>
      </c>
      <c r="AY18" s="40">
        <v>99.515846570259427</v>
      </c>
      <c r="AZ18" s="40">
        <v>100.18165304268847</v>
      </c>
      <c r="BA18" s="40">
        <v>86.068111455108365</v>
      </c>
      <c r="BB18" s="40">
        <v>94.636678200692046</v>
      </c>
      <c r="BC18" s="40">
        <v>226.0488267361934</v>
      </c>
      <c r="BD18" s="40">
        <v>109.31707736636133</v>
      </c>
      <c r="BE18" s="40">
        <v>99.246597314615173</v>
      </c>
      <c r="BF18" s="40">
        <v>102.17983651226159</v>
      </c>
      <c r="BG18" s="40">
        <v>86.068111455108365</v>
      </c>
      <c r="BH18" s="40">
        <v>99.307958477508649</v>
      </c>
      <c r="BI18" s="40">
        <v>182.55510784546101</v>
      </c>
      <c r="BJ18" s="40">
        <v>107.71083301079432</v>
      </c>
      <c r="BK18" s="40">
        <v>101.13809613071123</v>
      </c>
      <c r="BL18" s="40">
        <v>102.27066303360581</v>
      </c>
      <c r="BM18" s="40">
        <v>93.292053663570698</v>
      </c>
      <c r="BN18" s="40">
        <v>99.48096885813149</v>
      </c>
      <c r="BO18" s="40">
        <v>165.7501777672434</v>
      </c>
      <c r="BP18" s="40">
        <v>108.67629983227971</v>
      </c>
      <c r="BQ18" s="40">
        <v>101.73113979255631</v>
      </c>
      <c r="BR18" s="40">
        <v>103.81471389645777</v>
      </c>
      <c r="BS18" s="40">
        <v>88.028895768833834</v>
      </c>
      <c r="BT18" s="40">
        <v>100</v>
      </c>
      <c r="BU18" s="40">
        <v>148.80303389428775</v>
      </c>
      <c r="BV18" s="40">
        <v>105.35844837225305</v>
      </c>
      <c r="BW18" s="40">
        <v>101.91306594917813</v>
      </c>
      <c r="BX18" s="40">
        <v>103.81471389645777</v>
      </c>
      <c r="BY18" s="40">
        <v>91.124871001031977</v>
      </c>
      <c r="BZ18" s="40">
        <v>100</v>
      </c>
      <c r="CA18" s="40">
        <v>141.81085565299833</v>
      </c>
      <c r="CB18" s="40">
        <v>106.25080634756804</v>
      </c>
    </row>
    <row r="19" spans="1:80">
      <c r="A19" s="1">
        <v>39600</v>
      </c>
      <c r="B19">
        <v>98.586431444470037</v>
      </c>
      <c r="C19">
        <v>93.561573501550711</v>
      </c>
      <c r="D19">
        <v>87.19346049046321</v>
      </c>
      <c r="E19">
        <v>58.204334365325074</v>
      </c>
      <c r="F19">
        <v>85.640138408304495</v>
      </c>
      <c r="G19">
        <v>222.30386347475704</v>
      </c>
      <c r="H19">
        <v>88.012299488238071</v>
      </c>
      <c r="I19" s="40">
        <v>94.754012768519786</v>
      </c>
      <c r="J19" s="40">
        <v>89.373297002724811</v>
      </c>
      <c r="K19" s="40">
        <v>61.713106295149636</v>
      </c>
      <c r="L19" s="40">
        <v>88.408304498269914</v>
      </c>
      <c r="M19" s="40">
        <v>271.15430196729085</v>
      </c>
      <c r="N19" s="40">
        <v>86.07276480454135</v>
      </c>
      <c r="O19" s="40">
        <v>94.049628211972887</v>
      </c>
      <c r="P19" s="40">
        <v>90.099909173478665</v>
      </c>
      <c r="Q19" s="40">
        <v>64.602683178534576</v>
      </c>
      <c r="R19" s="40">
        <v>89.792387543252602</v>
      </c>
      <c r="S19" s="40">
        <v>223.72600142213795</v>
      </c>
      <c r="T19" s="40">
        <v>77.078226465402309</v>
      </c>
      <c r="U19" s="40">
        <v>92.292937900255964</v>
      </c>
      <c r="V19" s="40">
        <v>93.46049046321528</v>
      </c>
      <c r="W19" s="40">
        <v>71.723426212590297</v>
      </c>
      <c r="X19" s="40">
        <v>89.61937716262976</v>
      </c>
      <c r="Y19" s="40">
        <v>187.01114008058781</v>
      </c>
      <c r="Z19" s="40">
        <v>74.291489270201694</v>
      </c>
      <c r="AA19" s="40">
        <v>94.631429398043082</v>
      </c>
      <c r="AB19" s="40">
        <v>92.098092643051771</v>
      </c>
      <c r="AC19" s="40">
        <v>73.065015479876152</v>
      </c>
      <c r="AD19" s="40">
        <v>91.349480968858131</v>
      </c>
      <c r="AE19" s="40">
        <v>180.44560322351268</v>
      </c>
      <c r="AF19" s="40">
        <v>81.651829871414449</v>
      </c>
      <c r="AG19" s="40">
        <v>93.428133404832508</v>
      </c>
      <c r="AH19" s="40">
        <v>94.641235240690293</v>
      </c>
      <c r="AI19" s="40">
        <v>80.908152734778128</v>
      </c>
      <c r="AJ19" s="40">
        <v>89.61937716262976</v>
      </c>
      <c r="AK19" s="40">
        <v>145.60322351268073</v>
      </c>
      <c r="AL19" s="40">
        <v>85.307272179933776</v>
      </c>
      <c r="AM19" s="40">
        <v>96.012230500433148</v>
      </c>
      <c r="AN19" s="40">
        <v>96.639418710263399</v>
      </c>
      <c r="AO19" s="40">
        <v>77.915376676986583</v>
      </c>
      <c r="AP19" s="40">
        <v>92.214532871972338</v>
      </c>
      <c r="AQ19" s="40">
        <v>216.71012088172552</v>
      </c>
      <c r="AR19" s="40">
        <v>89.231497011138345</v>
      </c>
      <c r="AS19" s="40">
        <v>98.47754585559241</v>
      </c>
      <c r="AT19" s="40">
        <v>97.456857402361493</v>
      </c>
      <c r="AU19" s="40">
        <v>78.534571723426211</v>
      </c>
      <c r="AV19" s="40">
        <v>93.598615916955026</v>
      </c>
      <c r="AW19" s="40">
        <v>242.00047404598246</v>
      </c>
      <c r="AX19" s="40">
        <v>97.875542940695823</v>
      </c>
      <c r="AY19" s="40">
        <v>99.576245953507041</v>
      </c>
      <c r="AZ19" s="40">
        <v>99.182561307901921</v>
      </c>
      <c r="BA19" s="40">
        <v>83.488132094943239</v>
      </c>
      <c r="BB19" s="40">
        <v>94.290657439446363</v>
      </c>
      <c r="BC19" s="40">
        <v>250.794027020621</v>
      </c>
      <c r="BD19" s="40">
        <v>108.80746570335009</v>
      </c>
      <c r="BE19" s="40">
        <v>99.515846570259427</v>
      </c>
      <c r="BF19" s="40">
        <v>100.18165304268847</v>
      </c>
      <c r="BG19" s="40">
        <v>86.068111455108365</v>
      </c>
      <c r="BH19" s="40">
        <v>94.636678200692046</v>
      </c>
      <c r="BI19" s="40">
        <v>226.0488267361934</v>
      </c>
      <c r="BJ19" s="40">
        <v>109.31707736636133</v>
      </c>
      <c r="BK19" s="40">
        <v>99.246597314615173</v>
      </c>
      <c r="BL19" s="40">
        <v>102.17983651226159</v>
      </c>
      <c r="BM19" s="40">
        <v>86.068111455108365</v>
      </c>
      <c r="BN19" s="40">
        <v>99.307958477508649</v>
      </c>
      <c r="BO19" s="40">
        <v>182.55510784546101</v>
      </c>
      <c r="BP19" s="40">
        <v>107.71083301079432</v>
      </c>
      <c r="BQ19" s="40">
        <v>101.13809613071123</v>
      </c>
      <c r="BR19" s="40">
        <v>102.27066303360581</v>
      </c>
      <c r="BS19" s="40">
        <v>93.292053663570698</v>
      </c>
      <c r="BT19" s="40">
        <v>99.48096885813149</v>
      </c>
      <c r="BU19" s="40">
        <v>165.7501777672434</v>
      </c>
      <c r="BV19" s="40">
        <v>108.67629983227971</v>
      </c>
      <c r="BW19" s="40">
        <v>101.73113979255631</v>
      </c>
      <c r="BX19" s="40">
        <v>103.81471389645777</v>
      </c>
      <c r="BY19" s="40">
        <v>88.028895768833834</v>
      </c>
      <c r="BZ19" s="40">
        <v>100</v>
      </c>
      <c r="CA19" s="40">
        <v>148.80303389428775</v>
      </c>
      <c r="CB19" s="40">
        <v>105.35844837225305</v>
      </c>
    </row>
    <row r="20" spans="1:80">
      <c r="A20" s="1">
        <v>39630</v>
      </c>
      <c r="B20">
        <v>98.374106919332363</v>
      </c>
      <c r="C20">
        <v>91.098640506323932</v>
      </c>
      <c r="D20">
        <v>82.288828337874648</v>
      </c>
      <c r="E20">
        <v>63.157894736842103</v>
      </c>
      <c r="F20">
        <v>82.698961937716263</v>
      </c>
      <c r="G20">
        <v>196.25503673856363</v>
      </c>
      <c r="H20">
        <v>76.981464757235614</v>
      </c>
      <c r="I20" s="40">
        <v>93.561573501550711</v>
      </c>
      <c r="J20" s="40">
        <v>87.19346049046321</v>
      </c>
      <c r="K20" s="40">
        <v>58.204334365325074</v>
      </c>
      <c r="L20" s="40">
        <v>85.640138408304495</v>
      </c>
      <c r="M20" s="40">
        <v>222.30386347475704</v>
      </c>
      <c r="N20" s="40">
        <v>88.012299488238071</v>
      </c>
      <c r="O20" s="40">
        <v>94.754012768519786</v>
      </c>
      <c r="P20" s="40">
        <v>89.373297002724811</v>
      </c>
      <c r="Q20" s="40">
        <v>61.713106295149636</v>
      </c>
      <c r="R20" s="40">
        <v>88.408304498269914</v>
      </c>
      <c r="S20" s="40">
        <v>271.15430196729085</v>
      </c>
      <c r="T20" s="40">
        <v>86.07276480454135</v>
      </c>
      <c r="U20" s="40">
        <v>94.049628211972887</v>
      </c>
      <c r="V20" s="40">
        <v>90.099909173478665</v>
      </c>
      <c r="W20" s="40">
        <v>64.602683178534576</v>
      </c>
      <c r="X20" s="40">
        <v>89.792387543252602</v>
      </c>
      <c r="Y20" s="40">
        <v>223.72600142213795</v>
      </c>
      <c r="Z20" s="40">
        <v>77.078226465402309</v>
      </c>
      <c r="AA20" s="40">
        <v>92.292937900255964</v>
      </c>
      <c r="AB20" s="40">
        <v>93.46049046321528</v>
      </c>
      <c r="AC20" s="40">
        <v>71.723426212590297</v>
      </c>
      <c r="AD20" s="40">
        <v>89.61937716262976</v>
      </c>
      <c r="AE20" s="40">
        <v>187.01114008058781</v>
      </c>
      <c r="AF20" s="40">
        <v>74.291489270201694</v>
      </c>
      <c r="AG20" s="40">
        <v>94.631429398043082</v>
      </c>
      <c r="AH20" s="40">
        <v>92.098092643051771</v>
      </c>
      <c r="AI20" s="40">
        <v>73.065015479876152</v>
      </c>
      <c r="AJ20" s="40">
        <v>91.349480968858131</v>
      </c>
      <c r="AK20" s="40">
        <v>180.44560322351268</v>
      </c>
      <c r="AL20" s="40">
        <v>81.651829871414449</v>
      </c>
      <c r="AM20" s="40">
        <v>93.428133404832508</v>
      </c>
      <c r="AN20" s="40">
        <v>94.641235240690293</v>
      </c>
      <c r="AO20" s="40">
        <v>80.908152734778128</v>
      </c>
      <c r="AP20" s="40">
        <v>89.61937716262976</v>
      </c>
      <c r="AQ20" s="40">
        <v>145.60322351268073</v>
      </c>
      <c r="AR20" s="40">
        <v>85.307272179933776</v>
      </c>
      <c r="AS20" s="40">
        <v>96.012230500433148</v>
      </c>
      <c r="AT20" s="40">
        <v>96.639418710263399</v>
      </c>
      <c r="AU20" s="40">
        <v>77.915376676986583</v>
      </c>
      <c r="AV20" s="40">
        <v>92.214532871972338</v>
      </c>
      <c r="AW20" s="40">
        <v>216.71012088172552</v>
      </c>
      <c r="AX20" s="40">
        <v>89.231497011138345</v>
      </c>
      <c r="AY20" s="40">
        <v>98.47754585559241</v>
      </c>
      <c r="AZ20" s="40">
        <v>97.456857402361493</v>
      </c>
      <c r="BA20" s="40">
        <v>78.534571723426211</v>
      </c>
      <c r="BB20" s="40">
        <v>93.598615916955026</v>
      </c>
      <c r="BC20" s="40">
        <v>242.00047404598246</v>
      </c>
      <c r="BD20" s="40">
        <v>97.875542940695823</v>
      </c>
      <c r="BE20" s="40">
        <v>99.576245953507041</v>
      </c>
      <c r="BF20" s="40">
        <v>99.182561307901921</v>
      </c>
      <c r="BG20" s="40">
        <v>83.488132094943239</v>
      </c>
      <c r="BH20" s="40">
        <v>94.290657439446363</v>
      </c>
      <c r="BI20" s="40">
        <v>250.794027020621</v>
      </c>
      <c r="BJ20" s="40">
        <v>108.80746570335009</v>
      </c>
      <c r="BK20" s="40">
        <v>99.515846570259427</v>
      </c>
      <c r="BL20" s="40">
        <v>100.18165304268847</v>
      </c>
      <c r="BM20" s="40">
        <v>86.068111455108365</v>
      </c>
      <c r="BN20" s="40">
        <v>94.636678200692046</v>
      </c>
      <c r="BO20" s="40">
        <v>226.0488267361934</v>
      </c>
      <c r="BP20" s="40">
        <v>109.31707736636133</v>
      </c>
      <c r="BQ20" s="40">
        <v>99.246597314615173</v>
      </c>
      <c r="BR20" s="40">
        <v>102.17983651226159</v>
      </c>
      <c r="BS20" s="40">
        <v>86.068111455108365</v>
      </c>
      <c r="BT20" s="40">
        <v>99.307958477508649</v>
      </c>
      <c r="BU20" s="40">
        <v>182.55510784546101</v>
      </c>
      <c r="BV20" s="40">
        <v>107.71083301079432</v>
      </c>
      <c r="BW20" s="40">
        <v>101.13809613071123</v>
      </c>
      <c r="BX20" s="40">
        <v>102.27066303360581</v>
      </c>
      <c r="BY20" s="40">
        <v>93.292053663570698</v>
      </c>
      <c r="BZ20" s="40">
        <v>99.48096885813149</v>
      </c>
      <c r="CA20" s="40">
        <v>165.7501777672434</v>
      </c>
      <c r="CB20" s="40">
        <v>108.67629983227971</v>
      </c>
    </row>
    <row r="21" spans="1:80">
      <c r="A21" s="1">
        <v>39661</v>
      </c>
      <c r="B21">
        <v>93.517039657696756</v>
      </c>
      <c r="C21">
        <v>90.136415050901363</v>
      </c>
      <c r="D21">
        <v>80.472297910990008</v>
      </c>
      <c r="E21">
        <v>65.015479876160981</v>
      </c>
      <c r="F21">
        <v>83.391003460207628</v>
      </c>
      <c r="G21">
        <v>158.59208343209292</v>
      </c>
      <c r="H21">
        <v>72.719649077538378</v>
      </c>
      <c r="I21" s="40">
        <v>91.098640506323932</v>
      </c>
      <c r="J21" s="40">
        <v>82.288828337874648</v>
      </c>
      <c r="K21" s="40">
        <v>63.157894736842103</v>
      </c>
      <c r="L21" s="40">
        <v>82.698961937716263</v>
      </c>
      <c r="M21" s="40">
        <v>196.25503673856363</v>
      </c>
      <c r="N21" s="40">
        <v>76.981464757235614</v>
      </c>
      <c r="O21" s="40">
        <v>93.561573501550711</v>
      </c>
      <c r="P21" s="40">
        <v>87.19346049046321</v>
      </c>
      <c r="Q21" s="40">
        <v>58.204334365325074</v>
      </c>
      <c r="R21" s="40">
        <v>85.640138408304495</v>
      </c>
      <c r="S21" s="40">
        <v>222.30386347475704</v>
      </c>
      <c r="T21" s="40">
        <v>88.012299488238071</v>
      </c>
      <c r="U21" s="40">
        <v>94.754012768519786</v>
      </c>
      <c r="V21" s="40">
        <v>89.373297002724811</v>
      </c>
      <c r="W21" s="40">
        <v>61.713106295149636</v>
      </c>
      <c r="X21" s="40">
        <v>88.408304498269914</v>
      </c>
      <c r="Y21" s="40">
        <v>271.15430196729085</v>
      </c>
      <c r="Z21" s="40">
        <v>86.07276480454135</v>
      </c>
      <c r="AA21" s="40">
        <v>94.049628211972887</v>
      </c>
      <c r="AB21" s="40">
        <v>90.099909173478665</v>
      </c>
      <c r="AC21" s="40">
        <v>64.602683178534576</v>
      </c>
      <c r="AD21" s="40">
        <v>89.792387543252602</v>
      </c>
      <c r="AE21" s="40">
        <v>223.72600142213795</v>
      </c>
      <c r="AF21" s="40">
        <v>77.078226465402309</v>
      </c>
      <c r="AG21" s="40">
        <v>92.292937900255964</v>
      </c>
      <c r="AH21" s="40">
        <v>93.46049046321528</v>
      </c>
      <c r="AI21" s="40">
        <v>71.723426212590297</v>
      </c>
      <c r="AJ21" s="40">
        <v>89.61937716262976</v>
      </c>
      <c r="AK21" s="40">
        <v>187.01114008058781</v>
      </c>
      <c r="AL21" s="40">
        <v>74.291489270201694</v>
      </c>
      <c r="AM21" s="40">
        <v>94.631429398043082</v>
      </c>
      <c r="AN21" s="40">
        <v>92.098092643051771</v>
      </c>
      <c r="AO21" s="40">
        <v>73.065015479876152</v>
      </c>
      <c r="AP21" s="40">
        <v>91.349480968858131</v>
      </c>
      <c r="AQ21" s="40">
        <v>180.44560322351268</v>
      </c>
      <c r="AR21" s="40">
        <v>81.651829871414449</v>
      </c>
      <c r="AS21" s="40">
        <v>93.428133404832508</v>
      </c>
      <c r="AT21" s="40">
        <v>94.641235240690293</v>
      </c>
      <c r="AU21" s="40">
        <v>80.908152734778128</v>
      </c>
      <c r="AV21" s="40">
        <v>89.61937716262976</v>
      </c>
      <c r="AW21" s="40">
        <v>145.60322351268073</v>
      </c>
      <c r="AX21" s="40">
        <v>85.307272179933776</v>
      </c>
      <c r="AY21" s="40">
        <v>96.012230500433148</v>
      </c>
      <c r="AZ21" s="40">
        <v>96.639418710263399</v>
      </c>
      <c r="BA21" s="40">
        <v>77.915376676986583</v>
      </c>
      <c r="BB21" s="40">
        <v>92.214532871972338</v>
      </c>
      <c r="BC21" s="40">
        <v>216.71012088172552</v>
      </c>
      <c r="BD21" s="40">
        <v>89.231497011138345</v>
      </c>
      <c r="BE21" s="40">
        <v>98.47754585559241</v>
      </c>
      <c r="BF21" s="40">
        <v>97.456857402361493</v>
      </c>
      <c r="BG21" s="40">
        <v>78.534571723426211</v>
      </c>
      <c r="BH21" s="40">
        <v>93.598615916955026</v>
      </c>
      <c r="BI21" s="40">
        <v>242.00047404598246</v>
      </c>
      <c r="BJ21" s="40">
        <v>97.875542940695823</v>
      </c>
      <c r="BK21" s="40">
        <v>99.576245953507041</v>
      </c>
      <c r="BL21" s="40">
        <v>99.182561307901921</v>
      </c>
      <c r="BM21" s="40">
        <v>83.488132094943239</v>
      </c>
      <c r="BN21" s="40">
        <v>94.290657439446363</v>
      </c>
      <c r="BO21" s="40">
        <v>250.794027020621</v>
      </c>
      <c r="BP21" s="40">
        <v>108.80746570335009</v>
      </c>
      <c r="BQ21" s="40">
        <v>99.515846570259427</v>
      </c>
      <c r="BR21" s="40">
        <v>100.18165304268847</v>
      </c>
      <c r="BS21" s="40">
        <v>86.068111455108365</v>
      </c>
      <c r="BT21" s="40">
        <v>94.636678200692046</v>
      </c>
      <c r="BU21" s="40">
        <v>226.0488267361934</v>
      </c>
      <c r="BV21" s="40">
        <v>109.31707736636133</v>
      </c>
      <c r="BW21" s="40">
        <v>99.246597314615173</v>
      </c>
      <c r="BX21" s="40">
        <v>102.17983651226159</v>
      </c>
      <c r="BY21" s="40">
        <v>86.068111455108365</v>
      </c>
      <c r="BZ21" s="40">
        <v>99.307958477508649</v>
      </c>
      <c r="CA21" s="40">
        <v>182.55510784546101</v>
      </c>
      <c r="CB21" s="40">
        <v>107.71083301079432</v>
      </c>
    </row>
    <row r="22" spans="1:80">
      <c r="A22" s="1">
        <v>39692</v>
      </c>
      <c r="B22">
        <v>94.302960638145223</v>
      </c>
      <c r="C22">
        <v>87.302027586161302</v>
      </c>
      <c r="D22">
        <v>78.928247048138061</v>
      </c>
      <c r="E22">
        <v>72.549019607843135</v>
      </c>
      <c r="F22">
        <v>81.141868512110733</v>
      </c>
      <c r="G22">
        <v>71.699454847120165</v>
      </c>
      <c r="H22">
        <v>71.235969552315836</v>
      </c>
      <c r="I22" s="40">
        <v>90.136415050901363</v>
      </c>
      <c r="J22" s="40">
        <v>80.472297910990008</v>
      </c>
      <c r="K22" s="40">
        <v>65.015479876160981</v>
      </c>
      <c r="L22" s="40">
        <v>83.391003460207628</v>
      </c>
      <c r="M22" s="40">
        <v>158.59208343209292</v>
      </c>
      <c r="N22" s="40">
        <v>72.719649077538378</v>
      </c>
      <c r="O22" s="40">
        <v>91.098640506323932</v>
      </c>
      <c r="P22" s="40">
        <v>82.288828337874648</v>
      </c>
      <c r="Q22" s="40">
        <v>63.157894736842103</v>
      </c>
      <c r="R22" s="40">
        <v>82.698961937716263</v>
      </c>
      <c r="S22" s="40">
        <v>196.25503673856363</v>
      </c>
      <c r="T22" s="40">
        <v>76.981464757235614</v>
      </c>
      <c r="U22" s="40">
        <v>93.561573501550711</v>
      </c>
      <c r="V22" s="40">
        <v>87.19346049046321</v>
      </c>
      <c r="W22" s="40">
        <v>58.204334365325074</v>
      </c>
      <c r="X22" s="40">
        <v>85.640138408304495</v>
      </c>
      <c r="Y22" s="40">
        <v>222.30386347475704</v>
      </c>
      <c r="Z22" s="40">
        <v>88.012299488238071</v>
      </c>
      <c r="AA22" s="40">
        <v>94.754012768519786</v>
      </c>
      <c r="AB22" s="40">
        <v>89.373297002724811</v>
      </c>
      <c r="AC22" s="40">
        <v>61.713106295149636</v>
      </c>
      <c r="AD22" s="40">
        <v>88.408304498269914</v>
      </c>
      <c r="AE22" s="40">
        <v>271.15430196729085</v>
      </c>
      <c r="AF22" s="40">
        <v>86.07276480454135</v>
      </c>
      <c r="AG22" s="40">
        <v>94.049628211972887</v>
      </c>
      <c r="AH22" s="40">
        <v>90.099909173478665</v>
      </c>
      <c r="AI22" s="40">
        <v>64.602683178534576</v>
      </c>
      <c r="AJ22" s="40">
        <v>89.792387543252602</v>
      </c>
      <c r="AK22" s="40">
        <v>223.72600142213795</v>
      </c>
      <c r="AL22" s="40">
        <v>77.078226465402309</v>
      </c>
      <c r="AM22" s="40">
        <v>92.292937900255964</v>
      </c>
      <c r="AN22" s="40">
        <v>93.46049046321528</v>
      </c>
      <c r="AO22" s="40">
        <v>71.723426212590297</v>
      </c>
      <c r="AP22" s="40">
        <v>89.61937716262976</v>
      </c>
      <c r="AQ22" s="40">
        <v>187.01114008058781</v>
      </c>
      <c r="AR22" s="40">
        <v>74.291489270201694</v>
      </c>
      <c r="AS22" s="40">
        <v>94.631429398043082</v>
      </c>
      <c r="AT22" s="40">
        <v>92.098092643051771</v>
      </c>
      <c r="AU22" s="40">
        <v>73.065015479876152</v>
      </c>
      <c r="AV22" s="40">
        <v>91.349480968858131</v>
      </c>
      <c r="AW22" s="40">
        <v>180.44560322351268</v>
      </c>
      <c r="AX22" s="40">
        <v>81.651829871414449</v>
      </c>
      <c r="AY22" s="40">
        <v>93.428133404832508</v>
      </c>
      <c r="AZ22" s="40">
        <v>94.641235240690293</v>
      </c>
      <c r="BA22" s="40">
        <v>80.908152734778128</v>
      </c>
      <c r="BB22" s="40">
        <v>89.61937716262976</v>
      </c>
      <c r="BC22" s="40">
        <v>145.60322351268073</v>
      </c>
      <c r="BD22" s="40">
        <v>85.307272179933776</v>
      </c>
      <c r="BE22" s="40">
        <v>96.012230500433148</v>
      </c>
      <c r="BF22" s="40">
        <v>96.639418710263399</v>
      </c>
      <c r="BG22" s="40">
        <v>77.915376676986583</v>
      </c>
      <c r="BH22" s="40">
        <v>92.214532871972338</v>
      </c>
      <c r="BI22" s="40">
        <v>216.71012088172552</v>
      </c>
      <c r="BJ22" s="40">
        <v>89.231497011138345</v>
      </c>
      <c r="BK22" s="40">
        <v>98.47754585559241</v>
      </c>
      <c r="BL22" s="40">
        <v>97.456857402361493</v>
      </c>
      <c r="BM22" s="40">
        <v>78.534571723426211</v>
      </c>
      <c r="BN22" s="40">
        <v>93.598615916955026</v>
      </c>
      <c r="BO22" s="40">
        <v>242.00047404598246</v>
      </c>
      <c r="BP22" s="40">
        <v>97.875542940695823</v>
      </c>
      <c r="BQ22" s="40">
        <v>99.576245953507041</v>
      </c>
      <c r="BR22" s="40">
        <v>99.182561307901921</v>
      </c>
      <c r="BS22" s="40">
        <v>83.488132094943239</v>
      </c>
      <c r="BT22" s="40">
        <v>94.290657439446363</v>
      </c>
      <c r="BU22" s="40">
        <v>250.794027020621</v>
      </c>
      <c r="BV22" s="40">
        <v>108.80746570335009</v>
      </c>
      <c r="BW22" s="40">
        <v>99.515846570259427</v>
      </c>
      <c r="BX22" s="40">
        <v>100.18165304268847</v>
      </c>
      <c r="BY22" s="40">
        <v>86.068111455108365</v>
      </c>
      <c r="BZ22" s="40">
        <v>94.636678200692046</v>
      </c>
      <c r="CA22" s="40">
        <v>226.0488267361934</v>
      </c>
      <c r="CB22" s="40">
        <v>109.31707736636133</v>
      </c>
    </row>
    <row r="23" spans="1:80">
      <c r="A23" s="1">
        <v>39722</v>
      </c>
      <c r="B23">
        <v>91.581053903126431</v>
      </c>
      <c r="C23">
        <v>78.563072189999545</v>
      </c>
      <c r="D23">
        <v>72.388737511353312</v>
      </c>
      <c r="E23">
        <v>58.410732714138277</v>
      </c>
      <c r="F23">
        <v>75.43252595155711</v>
      </c>
      <c r="G23">
        <v>20.170656553685706</v>
      </c>
      <c r="H23">
        <v>62.045757536661938</v>
      </c>
      <c r="I23" s="40">
        <v>87.302027586161302</v>
      </c>
      <c r="J23" s="40">
        <v>78.928247048138061</v>
      </c>
      <c r="K23" s="40">
        <v>72.549019607843135</v>
      </c>
      <c r="L23" s="40">
        <v>81.141868512110733</v>
      </c>
      <c r="M23" s="40">
        <v>71.699454847120165</v>
      </c>
      <c r="N23" s="40">
        <v>71.235969552315836</v>
      </c>
      <c r="O23" s="40">
        <v>90.136415050901363</v>
      </c>
      <c r="P23" s="40">
        <v>80.472297910990008</v>
      </c>
      <c r="Q23" s="40">
        <v>65.015479876160981</v>
      </c>
      <c r="R23" s="40">
        <v>83.391003460207628</v>
      </c>
      <c r="S23" s="40">
        <v>158.59208343209292</v>
      </c>
      <c r="T23" s="40">
        <v>72.719649077538378</v>
      </c>
      <c r="U23" s="40">
        <v>91.098640506323932</v>
      </c>
      <c r="V23" s="40">
        <v>82.288828337874648</v>
      </c>
      <c r="W23" s="40">
        <v>63.157894736842103</v>
      </c>
      <c r="X23" s="40">
        <v>82.698961937716263</v>
      </c>
      <c r="Y23" s="40">
        <v>196.25503673856363</v>
      </c>
      <c r="Z23" s="40">
        <v>76.981464757235614</v>
      </c>
      <c r="AA23" s="40">
        <v>93.561573501550711</v>
      </c>
      <c r="AB23" s="40">
        <v>87.19346049046321</v>
      </c>
      <c r="AC23" s="40">
        <v>58.204334365325074</v>
      </c>
      <c r="AD23" s="40">
        <v>85.640138408304495</v>
      </c>
      <c r="AE23" s="40">
        <v>222.30386347475704</v>
      </c>
      <c r="AF23" s="40">
        <v>88.012299488238071</v>
      </c>
      <c r="AG23" s="40">
        <v>94.754012768519786</v>
      </c>
      <c r="AH23" s="40">
        <v>89.373297002724811</v>
      </c>
      <c r="AI23" s="40">
        <v>61.713106295149636</v>
      </c>
      <c r="AJ23" s="40">
        <v>88.408304498269914</v>
      </c>
      <c r="AK23" s="40">
        <v>271.15430196729085</v>
      </c>
      <c r="AL23" s="40">
        <v>86.07276480454135</v>
      </c>
      <c r="AM23" s="40">
        <v>94.049628211972887</v>
      </c>
      <c r="AN23" s="40">
        <v>90.099909173478665</v>
      </c>
      <c r="AO23" s="40">
        <v>64.602683178534576</v>
      </c>
      <c r="AP23" s="40">
        <v>89.792387543252602</v>
      </c>
      <c r="AQ23" s="40">
        <v>223.72600142213795</v>
      </c>
      <c r="AR23" s="40">
        <v>77.078226465402309</v>
      </c>
      <c r="AS23" s="40">
        <v>92.292937900255964</v>
      </c>
      <c r="AT23" s="40">
        <v>93.46049046321528</v>
      </c>
      <c r="AU23" s="40">
        <v>71.723426212590297</v>
      </c>
      <c r="AV23" s="40">
        <v>89.61937716262976</v>
      </c>
      <c r="AW23" s="40">
        <v>187.01114008058781</v>
      </c>
      <c r="AX23" s="40">
        <v>74.291489270201694</v>
      </c>
      <c r="AY23" s="40">
        <v>94.631429398043082</v>
      </c>
      <c r="AZ23" s="40">
        <v>92.098092643051771</v>
      </c>
      <c r="BA23" s="40">
        <v>73.065015479876152</v>
      </c>
      <c r="BB23" s="40">
        <v>91.349480968858131</v>
      </c>
      <c r="BC23" s="40">
        <v>180.44560322351268</v>
      </c>
      <c r="BD23" s="40">
        <v>81.651829871414449</v>
      </c>
      <c r="BE23" s="40">
        <v>93.428133404832508</v>
      </c>
      <c r="BF23" s="40">
        <v>94.641235240690293</v>
      </c>
      <c r="BG23" s="40">
        <v>80.908152734778128</v>
      </c>
      <c r="BH23" s="40">
        <v>89.61937716262976</v>
      </c>
      <c r="BI23" s="40">
        <v>145.60322351268073</v>
      </c>
      <c r="BJ23" s="40">
        <v>85.307272179933776</v>
      </c>
      <c r="BK23" s="40">
        <v>96.012230500433148</v>
      </c>
      <c r="BL23" s="40">
        <v>96.639418710263399</v>
      </c>
      <c r="BM23" s="40">
        <v>77.915376676986583</v>
      </c>
      <c r="BN23" s="40">
        <v>92.214532871972338</v>
      </c>
      <c r="BO23" s="40">
        <v>216.71012088172552</v>
      </c>
      <c r="BP23" s="40">
        <v>89.231497011138345</v>
      </c>
      <c r="BQ23" s="40">
        <v>98.47754585559241</v>
      </c>
      <c r="BR23" s="40">
        <v>97.456857402361493</v>
      </c>
      <c r="BS23" s="40">
        <v>78.534571723426211</v>
      </c>
      <c r="BT23" s="40">
        <v>93.598615916955026</v>
      </c>
      <c r="BU23" s="40">
        <v>242.00047404598246</v>
      </c>
      <c r="BV23" s="40">
        <v>97.875542940695823</v>
      </c>
      <c r="BW23" s="40">
        <v>99.576245953507041</v>
      </c>
      <c r="BX23" s="40">
        <v>99.182561307901921</v>
      </c>
      <c r="BY23" s="40">
        <v>83.488132094943239</v>
      </c>
      <c r="BZ23" s="40">
        <v>94.290657439446363</v>
      </c>
      <c r="CA23" s="40">
        <v>250.794027020621</v>
      </c>
      <c r="CB23" s="40">
        <v>108.80746570335009</v>
      </c>
    </row>
    <row r="24" spans="1:80">
      <c r="A24" s="1">
        <v>39753</v>
      </c>
      <c r="B24">
        <v>88.197168991842119</v>
      </c>
      <c r="C24">
        <v>77.801439483574654</v>
      </c>
      <c r="D24">
        <v>66.757493188010912</v>
      </c>
      <c r="E24">
        <v>57.069143446852422</v>
      </c>
      <c r="F24">
        <v>67.301038062283737</v>
      </c>
      <c r="G24">
        <v>16.591609386110452</v>
      </c>
      <c r="H24">
        <v>53.264094955489618</v>
      </c>
      <c r="I24" s="40">
        <v>78.563072189999545</v>
      </c>
      <c r="J24" s="40">
        <v>72.388737511353312</v>
      </c>
      <c r="K24" s="40">
        <v>58.410732714138277</v>
      </c>
      <c r="L24" s="40">
        <v>75.43252595155711</v>
      </c>
      <c r="M24" s="40">
        <v>20.170656553685706</v>
      </c>
      <c r="N24" s="40">
        <v>62.045757536661938</v>
      </c>
      <c r="O24" s="40">
        <v>87.302027586161302</v>
      </c>
      <c r="P24" s="40">
        <v>78.928247048138061</v>
      </c>
      <c r="Q24" s="40">
        <v>72.549019607843135</v>
      </c>
      <c r="R24" s="40">
        <v>81.141868512110733</v>
      </c>
      <c r="S24" s="40">
        <v>71.699454847120165</v>
      </c>
      <c r="T24" s="40">
        <v>71.235969552315836</v>
      </c>
      <c r="U24" s="40">
        <v>90.136415050901363</v>
      </c>
      <c r="V24" s="40">
        <v>80.472297910990008</v>
      </c>
      <c r="W24" s="40">
        <v>65.015479876160981</v>
      </c>
      <c r="X24" s="40">
        <v>83.391003460207628</v>
      </c>
      <c r="Y24" s="40">
        <v>158.59208343209292</v>
      </c>
      <c r="Z24" s="40">
        <v>72.719649077538378</v>
      </c>
      <c r="AA24" s="40">
        <v>91.098640506323932</v>
      </c>
      <c r="AB24" s="40">
        <v>82.288828337874648</v>
      </c>
      <c r="AC24" s="40">
        <v>63.157894736842103</v>
      </c>
      <c r="AD24" s="40">
        <v>82.698961937716263</v>
      </c>
      <c r="AE24" s="40">
        <v>196.25503673856363</v>
      </c>
      <c r="AF24" s="40">
        <v>76.981464757235614</v>
      </c>
      <c r="AG24" s="40">
        <v>93.561573501550711</v>
      </c>
      <c r="AH24" s="40">
        <v>87.19346049046321</v>
      </c>
      <c r="AI24" s="40">
        <v>58.204334365325074</v>
      </c>
      <c r="AJ24" s="40">
        <v>85.640138408304495</v>
      </c>
      <c r="AK24" s="40">
        <v>222.30386347475704</v>
      </c>
      <c r="AL24" s="40">
        <v>88.012299488238071</v>
      </c>
      <c r="AM24" s="40">
        <v>94.754012768519786</v>
      </c>
      <c r="AN24" s="40">
        <v>89.373297002724811</v>
      </c>
      <c r="AO24" s="40">
        <v>61.713106295149636</v>
      </c>
      <c r="AP24" s="40">
        <v>88.408304498269914</v>
      </c>
      <c r="AQ24" s="40">
        <v>271.15430196729085</v>
      </c>
      <c r="AR24" s="40">
        <v>86.07276480454135</v>
      </c>
      <c r="AS24" s="40">
        <v>94.049628211972887</v>
      </c>
      <c r="AT24" s="40">
        <v>90.099909173478665</v>
      </c>
      <c r="AU24" s="40">
        <v>64.602683178534576</v>
      </c>
      <c r="AV24" s="40">
        <v>89.792387543252602</v>
      </c>
      <c r="AW24" s="40">
        <v>223.72600142213795</v>
      </c>
      <c r="AX24" s="40">
        <v>77.078226465402309</v>
      </c>
      <c r="AY24" s="40">
        <v>92.292937900255964</v>
      </c>
      <c r="AZ24" s="40">
        <v>93.46049046321528</v>
      </c>
      <c r="BA24" s="40">
        <v>71.723426212590297</v>
      </c>
      <c r="BB24" s="40">
        <v>89.61937716262976</v>
      </c>
      <c r="BC24" s="40">
        <v>187.01114008058781</v>
      </c>
      <c r="BD24" s="40">
        <v>74.291489270201694</v>
      </c>
      <c r="BE24" s="40">
        <v>94.631429398043082</v>
      </c>
      <c r="BF24" s="40">
        <v>92.098092643051771</v>
      </c>
      <c r="BG24" s="40">
        <v>73.065015479876152</v>
      </c>
      <c r="BH24" s="40">
        <v>91.349480968858131</v>
      </c>
      <c r="BI24" s="40">
        <v>180.44560322351268</v>
      </c>
      <c r="BJ24" s="40">
        <v>81.651829871414449</v>
      </c>
      <c r="BK24" s="40">
        <v>93.428133404832508</v>
      </c>
      <c r="BL24" s="40">
        <v>94.641235240690293</v>
      </c>
      <c r="BM24" s="40">
        <v>80.908152734778128</v>
      </c>
      <c r="BN24" s="40">
        <v>89.61937716262976</v>
      </c>
      <c r="BO24" s="40">
        <v>145.60322351268073</v>
      </c>
      <c r="BP24" s="40">
        <v>85.307272179933776</v>
      </c>
      <c r="BQ24" s="40">
        <v>96.012230500433148</v>
      </c>
      <c r="BR24" s="40">
        <v>96.639418710263399</v>
      </c>
      <c r="BS24" s="40">
        <v>77.915376676986583</v>
      </c>
      <c r="BT24" s="40">
        <v>92.214532871972338</v>
      </c>
      <c r="BU24" s="40">
        <v>216.71012088172552</v>
      </c>
      <c r="BV24" s="40">
        <v>89.231497011138345</v>
      </c>
      <c r="BW24" s="40">
        <v>98.47754585559241</v>
      </c>
      <c r="BX24" s="40">
        <v>97.456857402361493</v>
      </c>
      <c r="BY24" s="40">
        <v>78.534571723426211</v>
      </c>
      <c r="BZ24" s="40">
        <v>93.598615916955026</v>
      </c>
      <c r="CA24" s="40">
        <v>242.00047404598246</v>
      </c>
      <c r="CB24" s="40">
        <v>97.875542940695823</v>
      </c>
    </row>
    <row r="25" spans="1:80">
      <c r="A25" s="1">
        <v>39783</v>
      </c>
      <c r="B25">
        <v>86.35662237956501</v>
      </c>
      <c r="C25">
        <v>77.477375645334519</v>
      </c>
      <c r="D25">
        <v>60.490463215258849</v>
      </c>
      <c r="E25">
        <v>62.02270381836945</v>
      </c>
      <c r="F25">
        <v>66.262975778546718</v>
      </c>
      <c r="G25">
        <v>18.345579521213555</v>
      </c>
      <c r="H25">
        <v>39.401367565475425</v>
      </c>
      <c r="I25" s="40">
        <v>77.801439483574654</v>
      </c>
      <c r="J25" s="40">
        <v>66.757493188010912</v>
      </c>
      <c r="K25" s="40">
        <v>57.069143446852422</v>
      </c>
      <c r="L25" s="40">
        <v>67.301038062283737</v>
      </c>
      <c r="M25" s="40">
        <v>16.591609386110452</v>
      </c>
      <c r="N25" s="40">
        <v>53.264094955489618</v>
      </c>
      <c r="O25" s="40">
        <v>78.563072189999545</v>
      </c>
      <c r="P25" s="40">
        <v>72.388737511353312</v>
      </c>
      <c r="Q25" s="40">
        <v>58.410732714138277</v>
      </c>
      <c r="R25" s="40">
        <v>75.43252595155711</v>
      </c>
      <c r="S25" s="40">
        <v>20.170656553685706</v>
      </c>
      <c r="T25" s="40">
        <v>62.045757536661938</v>
      </c>
      <c r="U25" s="40">
        <v>87.302027586161302</v>
      </c>
      <c r="V25" s="40">
        <v>78.928247048138061</v>
      </c>
      <c r="W25" s="40">
        <v>72.549019607843135</v>
      </c>
      <c r="X25" s="40">
        <v>81.141868512110733</v>
      </c>
      <c r="Y25" s="40">
        <v>71.699454847120165</v>
      </c>
      <c r="Z25" s="40">
        <v>71.235969552315836</v>
      </c>
      <c r="AA25" s="40">
        <v>90.136415050901363</v>
      </c>
      <c r="AB25" s="40">
        <v>80.472297910990008</v>
      </c>
      <c r="AC25" s="40">
        <v>65.015479876160981</v>
      </c>
      <c r="AD25" s="40">
        <v>83.391003460207628</v>
      </c>
      <c r="AE25" s="40">
        <v>158.59208343209292</v>
      </c>
      <c r="AF25" s="40">
        <v>72.719649077538378</v>
      </c>
      <c r="AG25" s="40">
        <v>91.098640506323932</v>
      </c>
      <c r="AH25" s="40">
        <v>82.288828337874648</v>
      </c>
      <c r="AI25" s="40">
        <v>63.157894736842103</v>
      </c>
      <c r="AJ25" s="40">
        <v>82.698961937716263</v>
      </c>
      <c r="AK25" s="40">
        <v>196.25503673856363</v>
      </c>
      <c r="AL25" s="40">
        <v>76.981464757235614</v>
      </c>
      <c r="AM25" s="40">
        <v>93.561573501550711</v>
      </c>
      <c r="AN25" s="40">
        <v>87.19346049046321</v>
      </c>
      <c r="AO25" s="40">
        <v>58.204334365325074</v>
      </c>
      <c r="AP25" s="40">
        <v>85.640138408304495</v>
      </c>
      <c r="AQ25" s="40">
        <v>222.30386347475704</v>
      </c>
      <c r="AR25" s="40">
        <v>88.012299488238071</v>
      </c>
      <c r="AS25" s="40">
        <v>94.754012768519786</v>
      </c>
      <c r="AT25" s="40">
        <v>89.373297002724811</v>
      </c>
      <c r="AU25" s="40">
        <v>61.713106295149636</v>
      </c>
      <c r="AV25" s="40">
        <v>88.408304498269914</v>
      </c>
      <c r="AW25" s="40">
        <v>271.15430196729085</v>
      </c>
      <c r="AX25" s="40">
        <v>86.07276480454135</v>
      </c>
      <c r="AY25" s="40">
        <v>94.049628211972887</v>
      </c>
      <c r="AZ25" s="40">
        <v>90.099909173478665</v>
      </c>
      <c r="BA25" s="40">
        <v>64.602683178534576</v>
      </c>
      <c r="BB25" s="40">
        <v>89.792387543252602</v>
      </c>
      <c r="BC25" s="40">
        <v>223.72600142213795</v>
      </c>
      <c r="BD25" s="40">
        <v>77.078226465402309</v>
      </c>
      <c r="BE25" s="40">
        <v>92.292937900255964</v>
      </c>
      <c r="BF25" s="40">
        <v>93.46049046321528</v>
      </c>
      <c r="BG25" s="40">
        <v>71.723426212590297</v>
      </c>
      <c r="BH25" s="40">
        <v>89.61937716262976</v>
      </c>
      <c r="BI25" s="40">
        <v>187.01114008058781</v>
      </c>
      <c r="BJ25" s="40">
        <v>74.291489270201694</v>
      </c>
      <c r="BK25" s="40">
        <v>94.631429398043082</v>
      </c>
      <c r="BL25" s="40">
        <v>92.098092643051771</v>
      </c>
      <c r="BM25" s="40">
        <v>73.065015479876152</v>
      </c>
      <c r="BN25" s="40">
        <v>91.349480968858131</v>
      </c>
      <c r="BO25" s="40">
        <v>180.44560322351268</v>
      </c>
      <c r="BP25" s="40">
        <v>81.651829871414449</v>
      </c>
      <c r="BQ25" s="40">
        <v>93.428133404832508</v>
      </c>
      <c r="BR25" s="40">
        <v>94.641235240690293</v>
      </c>
      <c r="BS25" s="40">
        <v>80.908152734778128</v>
      </c>
      <c r="BT25" s="40">
        <v>89.61937716262976</v>
      </c>
      <c r="BU25" s="40">
        <v>145.60322351268073</v>
      </c>
      <c r="BV25" s="40">
        <v>85.307272179933776</v>
      </c>
      <c r="BW25" s="40">
        <v>96.012230500433148</v>
      </c>
      <c r="BX25" s="40">
        <v>96.639418710263399</v>
      </c>
      <c r="BY25" s="40">
        <v>77.915376676986583</v>
      </c>
      <c r="BZ25" s="40">
        <v>92.214532871972338</v>
      </c>
      <c r="CA25" s="40">
        <v>216.71012088172552</v>
      </c>
      <c r="CB25" s="40">
        <v>89.231497011138345</v>
      </c>
    </row>
    <row r="26" spans="1:80">
      <c r="A26" s="1">
        <v>39814</v>
      </c>
      <c r="B26">
        <v>85.512898978322625</v>
      </c>
      <c r="C26">
        <v>76.562908445138547</v>
      </c>
      <c r="D26">
        <v>57.402361489554956</v>
      </c>
      <c r="E26">
        <v>63.157894736842103</v>
      </c>
      <c r="F26">
        <v>66.608996539792386</v>
      </c>
      <c r="G26">
        <v>25.36146006162598</v>
      </c>
      <c r="H26">
        <v>47.716423687266158</v>
      </c>
      <c r="I26" s="40">
        <v>77.477375645334519</v>
      </c>
      <c r="J26" s="40">
        <v>60.490463215258849</v>
      </c>
      <c r="K26" s="40">
        <v>62.02270381836945</v>
      </c>
      <c r="L26" s="40">
        <v>66.262975778546718</v>
      </c>
      <c r="M26" s="40">
        <v>18.345579521213555</v>
      </c>
      <c r="N26" s="40">
        <v>39.401367565475425</v>
      </c>
      <c r="O26" s="40">
        <v>77.801439483574654</v>
      </c>
      <c r="P26" s="40">
        <v>66.757493188010912</v>
      </c>
      <c r="Q26" s="40">
        <v>57.069143446852422</v>
      </c>
      <c r="R26" s="40">
        <v>67.301038062283737</v>
      </c>
      <c r="S26" s="40">
        <v>16.591609386110452</v>
      </c>
      <c r="T26" s="40">
        <v>53.264094955489618</v>
      </c>
      <c r="U26" s="40">
        <v>78.563072189999545</v>
      </c>
      <c r="V26" s="40">
        <v>72.388737511353312</v>
      </c>
      <c r="W26" s="40">
        <v>58.410732714138277</v>
      </c>
      <c r="X26" s="40">
        <v>75.43252595155711</v>
      </c>
      <c r="Y26" s="40">
        <v>20.170656553685706</v>
      </c>
      <c r="Z26" s="40">
        <v>62.045757536661938</v>
      </c>
      <c r="AA26" s="40">
        <v>87.302027586161302</v>
      </c>
      <c r="AB26" s="40">
        <v>78.928247048138061</v>
      </c>
      <c r="AC26" s="40">
        <v>72.549019607843135</v>
      </c>
      <c r="AD26" s="40">
        <v>81.141868512110733</v>
      </c>
      <c r="AE26" s="40">
        <v>71.699454847120165</v>
      </c>
      <c r="AF26" s="40">
        <v>71.235969552315836</v>
      </c>
      <c r="AG26" s="40">
        <v>90.136415050901363</v>
      </c>
      <c r="AH26" s="40">
        <v>80.472297910990008</v>
      </c>
      <c r="AI26" s="40">
        <v>65.015479876160981</v>
      </c>
      <c r="AJ26" s="40">
        <v>83.391003460207628</v>
      </c>
      <c r="AK26" s="40">
        <v>158.59208343209292</v>
      </c>
      <c r="AL26" s="40">
        <v>72.719649077538378</v>
      </c>
      <c r="AM26" s="40">
        <v>91.098640506323932</v>
      </c>
      <c r="AN26" s="40">
        <v>82.288828337874648</v>
      </c>
      <c r="AO26" s="40">
        <v>63.157894736842103</v>
      </c>
      <c r="AP26" s="40">
        <v>82.698961937716263</v>
      </c>
      <c r="AQ26" s="40">
        <v>196.25503673856363</v>
      </c>
      <c r="AR26" s="40">
        <v>76.981464757235614</v>
      </c>
      <c r="AS26" s="40">
        <v>93.561573501550711</v>
      </c>
      <c r="AT26" s="40">
        <v>87.19346049046321</v>
      </c>
      <c r="AU26" s="40">
        <v>58.204334365325074</v>
      </c>
      <c r="AV26" s="40">
        <v>85.640138408304495</v>
      </c>
      <c r="AW26" s="40">
        <v>222.30386347475704</v>
      </c>
      <c r="AX26" s="40">
        <v>88.012299488238071</v>
      </c>
      <c r="AY26" s="40">
        <v>94.754012768519786</v>
      </c>
      <c r="AZ26" s="40">
        <v>89.373297002724811</v>
      </c>
      <c r="BA26" s="40">
        <v>61.713106295149636</v>
      </c>
      <c r="BB26" s="40">
        <v>88.408304498269914</v>
      </c>
      <c r="BC26" s="40">
        <v>271.15430196729085</v>
      </c>
      <c r="BD26" s="40">
        <v>86.07276480454135</v>
      </c>
      <c r="BE26" s="40">
        <v>94.049628211972887</v>
      </c>
      <c r="BF26" s="40">
        <v>90.099909173478665</v>
      </c>
      <c r="BG26" s="40">
        <v>64.602683178534576</v>
      </c>
      <c r="BH26" s="40">
        <v>89.792387543252602</v>
      </c>
      <c r="BI26" s="40">
        <v>223.72600142213795</v>
      </c>
      <c r="BJ26" s="40">
        <v>77.078226465402309</v>
      </c>
      <c r="BK26" s="40">
        <v>92.292937900255964</v>
      </c>
      <c r="BL26" s="40">
        <v>93.46049046321528</v>
      </c>
      <c r="BM26" s="40">
        <v>71.723426212590297</v>
      </c>
      <c r="BN26" s="40">
        <v>89.61937716262976</v>
      </c>
      <c r="BO26" s="40">
        <v>187.01114008058781</v>
      </c>
      <c r="BP26" s="40">
        <v>74.291489270201694</v>
      </c>
      <c r="BQ26" s="40">
        <v>94.631429398043082</v>
      </c>
      <c r="BR26" s="40">
        <v>92.098092643051771</v>
      </c>
      <c r="BS26" s="40">
        <v>73.065015479876152</v>
      </c>
      <c r="BT26" s="40">
        <v>91.349480968858131</v>
      </c>
      <c r="BU26" s="40">
        <v>180.44560322351268</v>
      </c>
      <c r="BV26" s="40">
        <v>81.651829871414449</v>
      </c>
      <c r="BW26" s="40">
        <v>93.428133404832508</v>
      </c>
      <c r="BX26" s="40">
        <v>94.641235240690293</v>
      </c>
      <c r="BY26" s="40">
        <v>80.908152734778128</v>
      </c>
      <c r="BZ26" s="40">
        <v>89.61937716262976</v>
      </c>
      <c r="CA26" s="40">
        <v>145.60322351268073</v>
      </c>
      <c r="CB26" s="40">
        <v>85.307272179933776</v>
      </c>
    </row>
    <row r="27" spans="1:80">
      <c r="A27" s="1">
        <v>39845</v>
      </c>
      <c r="B27">
        <v>86.473718067966701</v>
      </c>
      <c r="C27">
        <v>75.243971045582782</v>
      </c>
      <c r="D27">
        <v>55.313351498637608</v>
      </c>
      <c r="E27">
        <v>58.101135190918463</v>
      </c>
      <c r="F27">
        <v>62.629757785467135</v>
      </c>
      <c r="G27">
        <v>47.072766058307657</v>
      </c>
      <c r="H27">
        <v>45.267277340558209</v>
      </c>
      <c r="I27" s="40">
        <v>76.562908445138547</v>
      </c>
      <c r="J27" s="40">
        <v>57.402361489554956</v>
      </c>
      <c r="K27" s="40">
        <v>63.157894736842103</v>
      </c>
      <c r="L27" s="40">
        <v>66.608996539792386</v>
      </c>
      <c r="M27" s="40">
        <v>25.36146006162598</v>
      </c>
      <c r="N27" s="40">
        <v>47.716423687266158</v>
      </c>
      <c r="O27" s="40">
        <v>77.477375645334519</v>
      </c>
      <c r="P27" s="40">
        <v>60.490463215258849</v>
      </c>
      <c r="Q27" s="40">
        <v>62.02270381836945</v>
      </c>
      <c r="R27" s="40">
        <v>66.262975778546718</v>
      </c>
      <c r="S27" s="40">
        <v>18.345579521213555</v>
      </c>
      <c r="T27" s="40">
        <v>39.401367565475425</v>
      </c>
      <c r="U27" s="40">
        <v>77.801439483574654</v>
      </c>
      <c r="V27" s="40">
        <v>66.757493188010912</v>
      </c>
      <c r="W27" s="40">
        <v>57.069143446852422</v>
      </c>
      <c r="X27" s="40">
        <v>67.301038062283737</v>
      </c>
      <c r="Y27" s="40">
        <v>16.591609386110452</v>
      </c>
      <c r="Z27" s="40">
        <v>53.264094955489618</v>
      </c>
      <c r="AA27" s="40">
        <v>78.563072189999545</v>
      </c>
      <c r="AB27" s="40">
        <v>72.388737511353312</v>
      </c>
      <c r="AC27" s="40">
        <v>58.410732714138277</v>
      </c>
      <c r="AD27" s="40">
        <v>75.43252595155711</v>
      </c>
      <c r="AE27" s="40">
        <v>20.170656553685706</v>
      </c>
      <c r="AF27" s="40">
        <v>62.045757536661938</v>
      </c>
      <c r="AG27" s="40">
        <v>87.302027586161302</v>
      </c>
      <c r="AH27" s="40">
        <v>78.928247048138061</v>
      </c>
      <c r="AI27" s="40">
        <v>72.549019607843135</v>
      </c>
      <c r="AJ27" s="40">
        <v>81.141868512110733</v>
      </c>
      <c r="AK27" s="40">
        <v>71.699454847120165</v>
      </c>
      <c r="AL27" s="40">
        <v>71.235969552315836</v>
      </c>
      <c r="AM27" s="40">
        <v>90.136415050901363</v>
      </c>
      <c r="AN27" s="40">
        <v>80.472297910990008</v>
      </c>
      <c r="AO27" s="40">
        <v>65.015479876160981</v>
      </c>
      <c r="AP27" s="40">
        <v>83.391003460207628</v>
      </c>
      <c r="AQ27" s="40">
        <v>158.59208343209292</v>
      </c>
      <c r="AR27" s="40">
        <v>72.719649077538378</v>
      </c>
      <c r="AS27" s="40">
        <v>91.098640506323932</v>
      </c>
      <c r="AT27" s="40">
        <v>82.288828337874648</v>
      </c>
      <c r="AU27" s="40">
        <v>63.157894736842103</v>
      </c>
      <c r="AV27" s="40">
        <v>82.698961937716263</v>
      </c>
      <c r="AW27" s="40">
        <v>196.25503673856363</v>
      </c>
      <c r="AX27" s="40">
        <v>76.981464757235614</v>
      </c>
      <c r="AY27" s="40">
        <v>93.561573501550711</v>
      </c>
      <c r="AZ27" s="40">
        <v>87.19346049046321</v>
      </c>
      <c r="BA27" s="40">
        <v>58.204334365325074</v>
      </c>
      <c r="BB27" s="40">
        <v>85.640138408304495</v>
      </c>
      <c r="BC27" s="40">
        <v>222.30386347475704</v>
      </c>
      <c r="BD27" s="40">
        <v>88.012299488238071</v>
      </c>
      <c r="BE27" s="40">
        <v>94.754012768519786</v>
      </c>
      <c r="BF27" s="40">
        <v>89.373297002724811</v>
      </c>
      <c r="BG27" s="40">
        <v>61.713106295149636</v>
      </c>
      <c r="BH27" s="40">
        <v>88.408304498269914</v>
      </c>
      <c r="BI27" s="40">
        <v>271.15430196729085</v>
      </c>
      <c r="BJ27" s="40">
        <v>86.07276480454135</v>
      </c>
      <c r="BK27" s="40">
        <v>94.049628211972887</v>
      </c>
      <c r="BL27" s="40">
        <v>90.099909173478665</v>
      </c>
      <c r="BM27" s="40">
        <v>64.602683178534576</v>
      </c>
      <c r="BN27" s="40">
        <v>89.792387543252602</v>
      </c>
      <c r="BO27" s="40">
        <v>223.72600142213795</v>
      </c>
      <c r="BP27" s="40">
        <v>77.078226465402309</v>
      </c>
      <c r="BQ27" s="40">
        <v>92.292937900255964</v>
      </c>
      <c r="BR27" s="40">
        <v>93.46049046321528</v>
      </c>
      <c r="BS27" s="40">
        <v>71.723426212590297</v>
      </c>
      <c r="BT27" s="40">
        <v>89.61937716262976</v>
      </c>
      <c r="BU27" s="40">
        <v>187.01114008058781</v>
      </c>
      <c r="BV27" s="40">
        <v>74.291489270201694</v>
      </c>
      <c r="BW27" s="40">
        <v>94.631429398043082</v>
      </c>
      <c r="BX27" s="40">
        <v>92.098092643051771</v>
      </c>
      <c r="BY27" s="40">
        <v>73.065015479876152</v>
      </c>
      <c r="BZ27" s="40">
        <v>91.349480968858131</v>
      </c>
      <c r="CA27" s="40">
        <v>180.44560322351268</v>
      </c>
      <c r="CB27" s="40">
        <v>81.651829871414449</v>
      </c>
    </row>
    <row r="28" spans="1:80">
      <c r="A28" s="1">
        <v>39873</v>
      </c>
      <c r="B28">
        <v>87.050209521753146</v>
      </c>
      <c r="C28">
        <v>76.089228107998181</v>
      </c>
      <c r="D28">
        <v>54.768392370572208</v>
      </c>
      <c r="E28">
        <v>59.133126934984517</v>
      </c>
      <c r="F28">
        <v>66.262975778546718</v>
      </c>
      <c r="G28">
        <v>37.307418819625504</v>
      </c>
      <c r="H28">
        <v>40.63346664946458</v>
      </c>
      <c r="I28" s="40">
        <v>75.243971045582782</v>
      </c>
      <c r="J28" s="40">
        <v>55.313351498637608</v>
      </c>
      <c r="K28" s="40">
        <v>58.101135190918463</v>
      </c>
      <c r="L28" s="40">
        <v>62.629757785467135</v>
      </c>
      <c r="M28" s="40">
        <v>47.072766058307657</v>
      </c>
      <c r="N28" s="40">
        <v>45.267277340558209</v>
      </c>
      <c r="O28" s="40">
        <v>76.562908445138547</v>
      </c>
      <c r="P28" s="40">
        <v>57.402361489554956</v>
      </c>
      <c r="Q28" s="40">
        <v>63.157894736842103</v>
      </c>
      <c r="R28" s="40">
        <v>66.608996539792386</v>
      </c>
      <c r="S28" s="40">
        <v>25.36146006162598</v>
      </c>
      <c r="T28" s="40">
        <v>47.716423687266158</v>
      </c>
      <c r="U28" s="40">
        <v>77.477375645334519</v>
      </c>
      <c r="V28" s="40">
        <v>60.490463215258849</v>
      </c>
      <c r="W28" s="40">
        <v>62.02270381836945</v>
      </c>
      <c r="X28" s="40">
        <v>66.262975778546718</v>
      </c>
      <c r="Y28" s="40">
        <v>18.345579521213555</v>
      </c>
      <c r="Z28" s="40">
        <v>39.401367565475425</v>
      </c>
      <c r="AA28" s="40">
        <v>77.801439483574654</v>
      </c>
      <c r="AB28" s="40">
        <v>66.757493188010912</v>
      </c>
      <c r="AC28" s="40">
        <v>57.069143446852422</v>
      </c>
      <c r="AD28" s="40">
        <v>67.301038062283737</v>
      </c>
      <c r="AE28" s="40">
        <v>16.591609386110452</v>
      </c>
      <c r="AF28" s="40">
        <v>53.264094955489618</v>
      </c>
      <c r="AG28" s="40">
        <v>78.563072189999545</v>
      </c>
      <c r="AH28" s="40">
        <v>72.388737511353312</v>
      </c>
      <c r="AI28" s="40">
        <v>58.410732714138277</v>
      </c>
      <c r="AJ28" s="40">
        <v>75.43252595155711</v>
      </c>
      <c r="AK28" s="40">
        <v>20.170656553685706</v>
      </c>
      <c r="AL28" s="40">
        <v>62.045757536661938</v>
      </c>
      <c r="AM28" s="40">
        <v>87.302027586161302</v>
      </c>
      <c r="AN28" s="40">
        <v>78.928247048138061</v>
      </c>
      <c r="AO28" s="40">
        <v>72.549019607843135</v>
      </c>
      <c r="AP28" s="40">
        <v>81.141868512110733</v>
      </c>
      <c r="AQ28" s="40">
        <v>71.699454847120165</v>
      </c>
      <c r="AR28" s="40">
        <v>71.235969552315836</v>
      </c>
      <c r="AS28" s="40">
        <v>90.136415050901363</v>
      </c>
      <c r="AT28" s="40">
        <v>80.472297910990008</v>
      </c>
      <c r="AU28" s="40">
        <v>65.015479876160981</v>
      </c>
      <c r="AV28" s="40">
        <v>83.391003460207628</v>
      </c>
      <c r="AW28" s="40">
        <v>158.59208343209292</v>
      </c>
      <c r="AX28" s="40">
        <v>72.719649077538378</v>
      </c>
      <c r="AY28" s="40">
        <v>91.098640506323932</v>
      </c>
      <c r="AZ28" s="40">
        <v>82.288828337874648</v>
      </c>
      <c r="BA28" s="40">
        <v>63.157894736842103</v>
      </c>
      <c r="BB28" s="40">
        <v>82.698961937716263</v>
      </c>
      <c r="BC28" s="40">
        <v>196.25503673856363</v>
      </c>
      <c r="BD28" s="40">
        <v>76.981464757235614</v>
      </c>
      <c r="BE28" s="40">
        <v>93.561573501550711</v>
      </c>
      <c r="BF28" s="40">
        <v>87.19346049046321</v>
      </c>
      <c r="BG28" s="40">
        <v>58.204334365325074</v>
      </c>
      <c r="BH28" s="40">
        <v>85.640138408304495</v>
      </c>
      <c r="BI28" s="40">
        <v>222.30386347475704</v>
      </c>
      <c r="BJ28" s="40">
        <v>88.012299488238071</v>
      </c>
      <c r="BK28" s="40">
        <v>94.754012768519786</v>
      </c>
      <c r="BL28" s="40">
        <v>89.373297002724811</v>
      </c>
      <c r="BM28" s="40">
        <v>61.713106295149636</v>
      </c>
      <c r="BN28" s="40">
        <v>88.408304498269914</v>
      </c>
      <c r="BO28" s="40">
        <v>271.15430196729085</v>
      </c>
      <c r="BP28" s="40">
        <v>86.07276480454135</v>
      </c>
      <c r="BQ28" s="40">
        <v>94.049628211972887</v>
      </c>
      <c r="BR28" s="40">
        <v>90.099909173478665</v>
      </c>
      <c r="BS28" s="40">
        <v>64.602683178534576</v>
      </c>
      <c r="BT28" s="40">
        <v>89.792387543252602</v>
      </c>
      <c r="BU28" s="40">
        <v>223.72600142213795</v>
      </c>
      <c r="BV28" s="40">
        <v>77.078226465402309</v>
      </c>
      <c r="BW28" s="40">
        <v>92.292937900255964</v>
      </c>
      <c r="BX28" s="40">
        <v>93.46049046321528</v>
      </c>
      <c r="BY28" s="40">
        <v>71.723426212590297</v>
      </c>
      <c r="BZ28" s="40">
        <v>89.61937716262976</v>
      </c>
      <c r="CA28" s="40">
        <v>187.01114008058781</v>
      </c>
      <c r="CB28" s="40">
        <v>74.291489270201694</v>
      </c>
    </row>
    <row r="29" spans="1:80">
      <c r="A29" s="1">
        <v>39904</v>
      </c>
      <c r="B29">
        <v>88.315947268315554</v>
      </c>
      <c r="C29">
        <v>76.445784940744176</v>
      </c>
      <c r="D29">
        <v>58.038147138964582</v>
      </c>
      <c r="E29">
        <v>63.880288957688336</v>
      </c>
      <c r="F29">
        <v>70.069204152249142</v>
      </c>
      <c r="G29">
        <v>42.427115430196729</v>
      </c>
      <c r="H29">
        <v>50.288134864318579</v>
      </c>
      <c r="I29" s="40">
        <v>76.089228107998181</v>
      </c>
      <c r="J29" s="40">
        <v>54.768392370572208</v>
      </c>
      <c r="K29" s="40">
        <v>59.133126934984517</v>
      </c>
      <c r="L29" s="40">
        <v>66.262975778546718</v>
      </c>
      <c r="M29" s="40">
        <v>37.307418819625504</v>
      </c>
      <c r="N29" s="40">
        <v>40.63346664946458</v>
      </c>
      <c r="O29" s="40">
        <v>75.243971045582782</v>
      </c>
      <c r="P29" s="40">
        <v>55.313351498637608</v>
      </c>
      <c r="Q29" s="40">
        <v>58.101135190918463</v>
      </c>
      <c r="R29" s="40">
        <v>62.629757785467135</v>
      </c>
      <c r="S29" s="40">
        <v>47.072766058307657</v>
      </c>
      <c r="T29" s="40">
        <v>45.267277340558209</v>
      </c>
      <c r="U29" s="40">
        <v>76.562908445138547</v>
      </c>
      <c r="V29" s="40">
        <v>57.402361489554956</v>
      </c>
      <c r="W29" s="40">
        <v>63.157894736842103</v>
      </c>
      <c r="X29" s="40">
        <v>66.608996539792386</v>
      </c>
      <c r="Y29" s="40">
        <v>25.36146006162598</v>
      </c>
      <c r="Z29" s="40">
        <v>47.716423687266158</v>
      </c>
      <c r="AA29" s="40">
        <v>77.477375645334519</v>
      </c>
      <c r="AB29" s="40">
        <v>60.490463215258849</v>
      </c>
      <c r="AC29" s="40">
        <v>62.02270381836945</v>
      </c>
      <c r="AD29" s="40">
        <v>66.262975778546718</v>
      </c>
      <c r="AE29" s="40">
        <v>18.345579521213555</v>
      </c>
      <c r="AF29" s="40">
        <v>39.401367565475425</v>
      </c>
      <c r="AG29" s="40">
        <v>77.801439483574654</v>
      </c>
      <c r="AH29" s="40">
        <v>66.757493188010912</v>
      </c>
      <c r="AI29" s="40">
        <v>57.069143446852422</v>
      </c>
      <c r="AJ29" s="40">
        <v>67.301038062283737</v>
      </c>
      <c r="AK29" s="40">
        <v>16.591609386110452</v>
      </c>
      <c r="AL29" s="40">
        <v>53.264094955489618</v>
      </c>
      <c r="AM29" s="40">
        <v>78.563072189999545</v>
      </c>
      <c r="AN29" s="40">
        <v>72.388737511353312</v>
      </c>
      <c r="AO29" s="40">
        <v>58.410732714138277</v>
      </c>
      <c r="AP29" s="40">
        <v>75.43252595155711</v>
      </c>
      <c r="AQ29" s="40">
        <v>20.170656553685706</v>
      </c>
      <c r="AR29" s="40">
        <v>62.045757536661938</v>
      </c>
      <c r="AS29" s="40">
        <v>87.302027586161302</v>
      </c>
      <c r="AT29" s="40">
        <v>78.928247048138061</v>
      </c>
      <c r="AU29" s="40">
        <v>72.549019607843135</v>
      </c>
      <c r="AV29" s="40">
        <v>81.141868512110733</v>
      </c>
      <c r="AW29" s="40">
        <v>71.699454847120165</v>
      </c>
      <c r="AX29" s="40">
        <v>71.235969552315836</v>
      </c>
      <c r="AY29" s="40">
        <v>90.136415050901363</v>
      </c>
      <c r="AZ29" s="40">
        <v>80.472297910990008</v>
      </c>
      <c r="BA29" s="40">
        <v>65.015479876160981</v>
      </c>
      <c r="BB29" s="40">
        <v>83.391003460207628</v>
      </c>
      <c r="BC29" s="40">
        <v>158.59208343209292</v>
      </c>
      <c r="BD29" s="40">
        <v>72.719649077538378</v>
      </c>
      <c r="BE29" s="40">
        <v>91.098640506323932</v>
      </c>
      <c r="BF29" s="40">
        <v>82.288828337874648</v>
      </c>
      <c r="BG29" s="40">
        <v>63.157894736842103</v>
      </c>
      <c r="BH29" s="40">
        <v>82.698961937716263</v>
      </c>
      <c r="BI29" s="40">
        <v>196.25503673856363</v>
      </c>
      <c r="BJ29" s="40">
        <v>76.981464757235614</v>
      </c>
      <c r="BK29" s="40">
        <v>93.561573501550711</v>
      </c>
      <c r="BL29" s="40">
        <v>87.19346049046321</v>
      </c>
      <c r="BM29" s="40">
        <v>58.204334365325074</v>
      </c>
      <c r="BN29" s="40">
        <v>85.640138408304495</v>
      </c>
      <c r="BO29" s="40">
        <v>222.30386347475704</v>
      </c>
      <c r="BP29" s="40">
        <v>88.012299488238071</v>
      </c>
      <c r="BQ29" s="40">
        <v>94.754012768519786</v>
      </c>
      <c r="BR29" s="40">
        <v>89.373297002724811</v>
      </c>
      <c r="BS29" s="40">
        <v>61.713106295149636</v>
      </c>
      <c r="BT29" s="40">
        <v>88.408304498269914</v>
      </c>
      <c r="BU29" s="40">
        <v>271.15430196729085</v>
      </c>
      <c r="BV29" s="40">
        <v>86.07276480454135</v>
      </c>
      <c r="BW29" s="40">
        <v>94.049628211972887</v>
      </c>
      <c r="BX29" s="40">
        <v>90.099909173478665</v>
      </c>
      <c r="BY29" s="40">
        <v>64.602683178534576</v>
      </c>
      <c r="BZ29" s="40">
        <v>89.792387543252602</v>
      </c>
      <c r="CA29" s="40">
        <v>223.72600142213795</v>
      </c>
      <c r="CB29" s="40">
        <v>77.078226465402309</v>
      </c>
    </row>
    <row r="30" spans="1:80">
      <c r="A30" s="1">
        <v>39934</v>
      </c>
      <c r="B30">
        <v>89.339045243981346</v>
      </c>
      <c r="C30">
        <v>79.226928236163047</v>
      </c>
      <c r="D30">
        <v>60.581289736603097</v>
      </c>
      <c r="E30">
        <v>70.897832817337459</v>
      </c>
      <c r="F30">
        <v>75.95155709342562</v>
      </c>
      <c r="G30">
        <v>74.994074425219253</v>
      </c>
      <c r="H30">
        <v>55.517567625682709</v>
      </c>
      <c r="I30" s="40">
        <v>76.445784940744176</v>
      </c>
      <c r="J30" s="40">
        <v>58.038147138964582</v>
      </c>
      <c r="K30" s="40">
        <v>63.880288957688336</v>
      </c>
      <c r="L30" s="40">
        <v>70.069204152249142</v>
      </c>
      <c r="M30" s="40">
        <v>42.427115430196729</v>
      </c>
      <c r="N30" s="40">
        <v>50.288134864318579</v>
      </c>
      <c r="O30" s="40">
        <v>76.089228107998181</v>
      </c>
      <c r="P30" s="40">
        <v>54.768392370572208</v>
      </c>
      <c r="Q30" s="40">
        <v>59.133126934984517</v>
      </c>
      <c r="R30" s="40">
        <v>66.262975778546718</v>
      </c>
      <c r="S30" s="40">
        <v>37.307418819625504</v>
      </c>
      <c r="T30" s="40">
        <v>40.63346664946458</v>
      </c>
      <c r="U30" s="40">
        <v>75.243971045582782</v>
      </c>
      <c r="V30" s="40">
        <v>55.313351498637608</v>
      </c>
      <c r="W30" s="40">
        <v>58.101135190918463</v>
      </c>
      <c r="X30" s="40">
        <v>62.629757785467135</v>
      </c>
      <c r="Y30" s="40">
        <v>47.072766058307657</v>
      </c>
      <c r="Z30" s="40">
        <v>45.267277340558209</v>
      </c>
      <c r="AA30" s="40">
        <v>76.562908445138547</v>
      </c>
      <c r="AB30" s="40">
        <v>57.402361489554956</v>
      </c>
      <c r="AC30" s="40">
        <v>63.157894736842103</v>
      </c>
      <c r="AD30" s="40">
        <v>66.608996539792386</v>
      </c>
      <c r="AE30" s="40">
        <v>25.36146006162598</v>
      </c>
      <c r="AF30" s="40">
        <v>47.716423687266158</v>
      </c>
      <c r="AG30" s="40">
        <v>77.477375645334519</v>
      </c>
      <c r="AH30" s="40">
        <v>60.490463215258849</v>
      </c>
      <c r="AI30" s="40">
        <v>62.02270381836945</v>
      </c>
      <c r="AJ30" s="40">
        <v>66.262975778546718</v>
      </c>
      <c r="AK30" s="40">
        <v>18.345579521213555</v>
      </c>
      <c r="AL30" s="40">
        <v>39.401367565475425</v>
      </c>
      <c r="AM30" s="40">
        <v>77.801439483574654</v>
      </c>
      <c r="AN30" s="40">
        <v>66.757493188010912</v>
      </c>
      <c r="AO30" s="40">
        <v>57.069143446852422</v>
      </c>
      <c r="AP30" s="40">
        <v>67.301038062283737</v>
      </c>
      <c r="AQ30" s="40">
        <v>16.591609386110452</v>
      </c>
      <c r="AR30" s="40">
        <v>53.264094955489618</v>
      </c>
      <c r="AS30" s="40">
        <v>78.563072189999545</v>
      </c>
      <c r="AT30" s="40">
        <v>72.388737511353312</v>
      </c>
      <c r="AU30" s="40">
        <v>58.410732714138277</v>
      </c>
      <c r="AV30" s="40">
        <v>75.43252595155711</v>
      </c>
      <c r="AW30" s="40">
        <v>20.170656553685706</v>
      </c>
      <c r="AX30" s="40">
        <v>62.045757536661938</v>
      </c>
      <c r="AY30" s="40">
        <v>87.302027586161302</v>
      </c>
      <c r="AZ30" s="40">
        <v>78.928247048138061</v>
      </c>
      <c r="BA30" s="40">
        <v>72.549019607843135</v>
      </c>
      <c r="BB30" s="40">
        <v>81.141868512110733</v>
      </c>
      <c r="BC30" s="40">
        <v>71.699454847120165</v>
      </c>
      <c r="BD30" s="40">
        <v>71.235969552315836</v>
      </c>
      <c r="BE30" s="40">
        <v>90.136415050901363</v>
      </c>
      <c r="BF30" s="40">
        <v>80.472297910990008</v>
      </c>
      <c r="BG30" s="40">
        <v>65.015479876160981</v>
      </c>
      <c r="BH30" s="40">
        <v>83.391003460207628</v>
      </c>
      <c r="BI30" s="40">
        <v>158.59208343209292</v>
      </c>
      <c r="BJ30" s="40">
        <v>72.719649077538378</v>
      </c>
      <c r="BK30" s="40">
        <v>91.098640506323932</v>
      </c>
      <c r="BL30" s="40">
        <v>82.288828337874648</v>
      </c>
      <c r="BM30" s="40">
        <v>63.157894736842103</v>
      </c>
      <c r="BN30" s="40">
        <v>82.698961937716263</v>
      </c>
      <c r="BO30" s="40">
        <v>196.25503673856363</v>
      </c>
      <c r="BP30" s="40">
        <v>76.981464757235614</v>
      </c>
      <c r="BQ30" s="40">
        <v>93.561573501550711</v>
      </c>
      <c r="BR30" s="40">
        <v>87.19346049046321</v>
      </c>
      <c r="BS30" s="40">
        <v>58.204334365325074</v>
      </c>
      <c r="BT30" s="40">
        <v>85.640138408304495</v>
      </c>
      <c r="BU30" s="40">
        <v>222.30386347475704</v>
      </c>
      <c r="BV30" s="40">
        <v>88.012299488238071</v>
      </c>
      <c r="BW30" s="40">
        <v>94.754012768519786</v>
      </c>
      <c r="BX30" s="40">
        <v>89.373297002724811</v>
      </c>
      <c r="BY30" s="40">
        <v>61.713106295149636</v>
      </c>
      <c r="BZ30" s="40">
        <v>88.408304498269914</v>
      </c>
      <c r="CA30" s="40">
        <v>271.15430196729085</v>
      </c>
      <c r="CB30" s="40">
        <v>86.07276480454135</v>
      </c>
    </row>
    <row r="31" spans="1:80">
      <c r="A31" s="1">
        <v>39965</v>
      </c>
      <c r="B31">
        <v>89.753723041465776</v>
      </c>
      <c r="C31">
        <v>82.293316997778717</v>
      </c>
      <c r="D31">
        <v>64.577656675749324</v>
      </c>
      <c r="E31">
        <v>73.065015479876152</v>
      </c>
      <c r="F31">
        <v>76.816608996539799</v>
      </c>
      <c r="G31">
        <v>96.468357430670764</v>
      </c>
      <c r="H31">
        <v>58.338708983787036</v>
      </c>
      <c r="I31" s="40">
        <v>79.226928236163047</v>
      </c>
      <c r="J31" s="40">
        <v>60.581289736603097</v>
      </c>
      <c r="K31" s="40">
        <v>70.897832817337459</v>
      </c>
      <c r="L31" s="40">
        <v>75.95155709342562</v>
      </c>
      <c r="M31" s="40">
        <v>74.994074425219253</v>
      </c>
      <c r="N31" s="40">
        <v>55.517567625682709</v>
      </c>
      <c r="O31" s="40">
        <v>76.445784940744176</v>
      </c>
      <c r="P31" s="40">
        <v>58.038147138964582</v>
      </c>
      <c r="Q31" s="40">
        <v>63.880288957688336</v>
      </c>
      <c r="R31" s="40">
        <v>70.069204152249142</v>
      </c>
      <c r="S31" s="40">
        <v>42.427115430196729</v>
      </c>
      <c r="T31" s="40">
        <v>50.288134864318579</v>
      </c>
      <c r="U31" s="40">
        <v>76.089228107998181</v>
      </c>
      <c r="V31" s="40">
        <v>54.768392370572208</v>
      </c>
      <c r="W31" s="40">
        <v>59.133126934984517</v>
      </c>
      <c r="X31" s="40">
        <v>66.262975778546718</v>
      </c>
      <c r="Y31" s="40">
        <v>37.307418819625504</v>
      </c>
      <c r="Z31" s="40">
        <v>40.63346664946458</v>
      </c>
      <c r="AA31" s="40">
        <v>75.243971045582782</v>
      </c>
      <c r="AB31" s="40">
        <v>55.313351498637608</v>
      </c>
      <c r="AC31" s="40">
        <v>58.101135190918463</v>
      </c>
      <c r="AD31" s="40">
        <v>62.629757785467135</v>
      </c>
      <c r="AE31" s="40">
        <v>47.072766058307657</v>
      </c>
      <c r="AF31" s="40">
        <v>45.267277340558209</v>
      </c>
      <c r="AG31" s="40">
        <v>76.562908445138547</v>
      </c>
      <c r="AH31" s="40">
        <v>57.402361489554956</v>
      </c>
      <c r="AI31" s="40">
        <v>63.157894736842103</v>
      </c>
      <c r="AJ31" s="40">
        <v>66.608996539792386</v>
      </c>
      <c r="AK31" s="40">
        <v>25.36146006162598</v>
      </c>
      <c r="AL31" s="40">
        <v>47.716423687266158</v>
      </c>
      <c r="AM31" s="40">
        <v>77.477375645334519</v>
      </c>
      <c r="AN31" s="40">
        <v>60.490463215258849</v>
      </c>
      <c r="AO31" s="40">
        <v>62.02270381836945</v>
      </c>
      <c r="AP31" s="40">
        <v>66.262975778546718</v>
      </c>
      <c r="AQ31" s="40">
        <v>18.345579521213555</v>
      </c>
      <c r="AR31" s="40">
        <v>39.401367565475425</v>
      </c>
      <c r="AS31" s="40">
        <v>77.801439483574654</v>
      </c>
      <c r="AT31" s="40">
        <v>66.757493188010912</v>
      </c>
      <c r="AU31" s="40">
        <v>57.069143446852422</v>
      </c>
      <c r="AV31" s="40">
        <v>67.301038062283737</v>
      </c>
      <c r="AW31" s="40">
        <v>16.591609386110452</v>
      </c>
      <c r="AX31" s="40">
        <v>53.264094955489618</v>
      </c>
      <c r="AY31" s="40">
        <v>78.563072189999545</v>
      </c>
      <c r="AZ31" s="40">
        <v>72.388737511353312</v>
      </c>
      <c r="BA31" s="40">
        <v>58.410732714138277</v>
      </c>
      <c r="BB31" s="40">
        <v>75.43252595155711</v>
      </c>
      <c r="BC31" s="40">
        <v>20.170656553685706</v>
      </c>
      <c r="BD31" s="40">
        <v>62.045757536661938</v>
      </c>
      <c r="BE31" s="40">
        <v>87.302027586161302</v>
      </c>
      <c r="BF31" s="40">
        <v>78.928247048138061</v>
      </c>
      <c r="BG31" s="40">
        <v>72.549019607843135</v>
      </c>
      <c r="BH31" s="40">
        <v>81.141868512110733</v>
      </c>
      <c r="BI31" s="40">
        <v>71.699454847120165</v>
      </c>
      <c r="BJ31" s="40">
        <v>71.235969552315836</v>
      </c>
      <c r="BK31" s="40">
        <v>90.136415050901363</v>
      </c>
      <c r="BL31" s="40">
        <v>80.472297910990008</v>
      </c>
      <c r="BM31" s="40">
        <v>65.015479876160981</v>
      </c>
      <c r="BN31" s="40">
        <v>83.391003460207628</v>
      </c>
      <c r="BO31" s="40">
        <v>158.59208343209292</v>
      </c>
      <c r="BP31" s="40">
        <v>72.719649077538378</v>
      </c>
      <c r="BQ31" s="40">
        <v>91.098640506323932</v>
      </c>
      <c r="BR31" s="40">
        <v>82.288828337874648</v>
      </c>
      <c r="BS31" s="40">
        <v>63.157894736842103</v>
      </c>
      <c r="BT31" s="40">
        <v>82.698961937716263</v>
      </c>
      <c r="BU31" s="40">
        <v>196.25503673856363</v>
      </c>
      <c r="BV31" s="40">
        <v>76.981464757235614</v>
      </c>
      <c r="BW31" s="40">
        <v>93.561573501550711</v>
      </c>
      <c r="BX31" s="40">
        <v>87.19346049046321</v>
      </c>
      <c r="BY31" s="40">
        <v>58.204334365325074</v>
      </c>
      <c r="BZ31" s="40">
        <v>85.640138408304495</v>
      </c>
      <c r="CA31" s="40">
        <v>222.30386347475704</v>
      </c>
      <c r="CB31" s="40">
        <v>88.012299488238071</v>
      </c>
    </row>
    <row r="32" spans="1:80">
      <c r="A32" s="1">
        <v>39995</v>
      </c>
      <c r="B32">
        <v>91.187337280221854</v>
      </c>
      <c r="C32">
        <v>84.432657994254768</v>
      </c>
      <c r="D32">
        <v>68.119891008174392</v>
      </c>
      <c r="E32">
        <v>68.111455108359138</v>
      </c>
      <c r="F32">
        <v>81.31487889273356</v>
      </c>
      <c r="G32">
        <v>79.284190566484952</v>
      </c>
      <c r="H32">
        <v>56.584096675697758</v>
      </c>
      <c r="I32" s="40">
        <v>82.293316997778717</v>
      </c>
      <c r="J32" s="40">
        <v>64.577656675749324</v>
      </c>
      <c r="K32" s="40">
        <v>73.065015479876152</v>
      </c>
      <c r="L32" s="40">
        <v>76.816608996539799</v>
      </c>
      <c r="M32" s="40">
        <v>96.468357430670764</v>
      </c>
      <c r="N32" s="40">
        <v>58.338708983787036</v>
      </c>
      <c r="O32" s="40">
        <v>79.226928236163047</v>
      </c>
      <c r="P32" s="40">
        <v>60.581289736603097</v>
      </c>
      <c r="Q32" s="40">
        <v>70.897832817337459</v>
      </c>
      <c r="R32" s="40">
        <v>75.95155709342562</v>
      </c>
      <c r="S32" s="40">
        <v>74.994074425219253</v>
      </c>
      <c r="T32" s="40">
        <v>55.517567625682709</v>
      </c>
      <c r="U32" s="40">
        <v>76.445784940744176</v>
      </c>
      <c r="V32" s="40">
        <v>58.038147138964582</v>
      </c>
      <c r="W32" s="40">
        <v>63.880288957688336</v>
      </c>
      <c r="X32" s="40">
        <v>70.069204152249142</v>
      </c>
      <c r="Y32" s="40">
        <v>42.427115430196729</v>
      </c>
      <c r="Z32" s="40">
        <v>50.288134864318579</v>
      </c>
      <c r="AA32" s="40">
        <v>76.089228107998181</v>
      </c>
      <c r="AB32" s="40">
        <v>54.768392370572208</v>
      </c>
      <c r="AC32" s="40">
        <v>59.133126934984517</v>
      </c>
      <c r="AD32" s="40">
        <v>66.262975778546718</v>
      </c>
      <c r="AE32" s="40">
        <v>37.307418819625504</v>
      </c>
      <c r="AF32" s="40">
        <v>40.63346664946458</v>
      </c>
      <c r="AG32" s="40">
        <v>75.243971045582782</v>
      </c>
      <c r="AH32" s="40">
        <v>55.313351498637608</v>
      </c>
      <c r="AI32" s="40">
        <v>58.101135190918463</v>
      </c>
      <c r="AJ32" s="40">
        <v>62.629757785467135</v>
      </c>
      <c r="AK32" s="40">
        <v>47.072766058307657</v>
      </c>
      <c r="AL32" s="40">
        <v>45.267277340558209</v>
      </c>
      <c r="AM32" s="40">
        <v>76.562908445138547</v>
      </c>
      <c r="AN32" s="40">
        <v>57.402361489554956</v>
      </c>
      <c r="AO32" s="40">
        <v>63.157894736842103</v>
      </c>
      <c r="AP32" s="40">
        <v>66.608996539792386</v>
      </c>
      <c r="AQ32" s="40">
        <v>25.36146006162598</v>
      </c>
      <c r="AR32" s="40">
        <v>47.716423687266158</v>
      </c>
      <c r="AS32" s="40">
        <v>77.477375645334519</v>
      </c>
      <c r="AT32" s="40">
        <v>60.490463215258849</v>
      </c>
      <c r="AU32" s="40">
        <v>62.02270381836945</v>
      </c>
      <c r="AV32" s="40">
        <v>66.262975778546718</v>
      </c>
      <c r="AW32" s="40">
        <v>18.345579521213555</v>
      </c>
      <c r="AX32" s="40">
        <v>39.401367565475425</v>
      </c>
      <c r="AY32" s="40">
        <v>77.801439483574654</v>
      </c>
      <c r="AZ32" s="40">
        <v>66.757493188010912</v>
      </c>
      <c r="BA32" s="40">
        <v>57.069143446852422</v>
      </c>
      <c r="BB32" s="40">
        <v>67.301038062283737</v>
      </c>
      <c r="BC32" s="40">
        <v>16.591609386110452</v>
      </c>
      <c r="BD32" s="40">
        <v>53.264094955489618</v>
      </c>
      <c r="BE32" s="40">
        <v>78.563072189999545</v>
      </c>
      <c r="BF32" s="40">
        <v>72.388737511353312</v>
      </c>
      <c r="BG32" s="40">
        <v>58.410732714138277</v>
      </c>
      <c r="BH32" s="40">
        <v>75.43252595155711</v>
      </c>
      <c r="BI32" s="40">
        <v>20.170656553685706</v>
      </c>
      <c r="BJ32" s="40">
        <v>62.045757536661938</v>
      </c>
      <c r="BK32" s="40">
        <v>87.302027586161302</v>
      </c>
      <c r="BL32" s="40">
        <v>78.928247048138061</v>
      </c>
      <c r="BM32" s="40">
        <v>72.549019607843135</v>
      </c>
      <c r="BN32" s="40">
        <v>81.141868512110733</v>
      </c>
      <c r="BO32" s="40">
        <v>71.699454847120165</v>
      </c>
      <c r="BP32" s="40">
        <v>71.235969552315836</v>
      </c>
      <c r="BQ32" s="40">
        <v>90.136415050901363</v>
      </c>
      <c r="BR32" s="40">
        <v>80.472297910990008</v>
      </c>
      <c r="BS32" s="40">
        <v>65.015479876160981</v>
      </c>
      <c r="BT32" s="40">
        <v>83.391003460207628</v>
      </c>
      <c r="BU32" s="40">
        <v>158.59208343209292</v>
      </c>
      <c r="BV32" s="40">
        <v>72.719649077538378</v>
      </c>
      <c r="BW32" s="40">
        <v>91.098640506323932</v>
      </c>
      <c r="BX32" s="40">
        <v>82.288828337874648</v>
      </c>
      <c r="BY32" s="40">
        <v>63.157894736842103</v>
      </c>
      <c r="BZ32" s="40">
        <v>82.698961937716263</v>
      </c>
      <c r="CA32" s="40">
        <v>196.25503673856363</v>
      </c>
      <c r="CB32" s="40">
        <v>76.981464757235614</v>
      </c>
    </row>
    <row r="33" spans="1:80">
      <c r="A33" s="1">
        <v>40026</v>
      </c>
      <c r="B33">
        <v>92.279801843303815</v>
      </c>
      <c r="C33">
        <v>89.139208186502074</v>
      </c>
      <c r="D33">
        <v>73.478655767484113</v>
      </c>
      <c r="E33">
        <v>65.221878224974191</v>
      </c>
      <c r="F33">
        <v>86.505190311418687</v>
      </c>
      <c r="G33">
        <v>57.383266176819149</v>
      </c>
      <c r="H33">
        <v>66.055992775125787</v>
      </c>
      <c r="I33" s="40">
        <v>84.432657994254768</v>
      </c>
      <c r="J33" s="40">
        <v>68.119891008174392</v>
      </c>
      <c r="K33" s="40">
        <v>68.111455108359138</v>
      </c>
      <c r="L33" s="40">
        <v>81.31487889273356</v>
      </c>
      <c r="M33" s="40">
        <v>79.284190566484952</v>
      </c>
      <c r="N33" s="40">
        <v>56.584096675697758</v>
      </c>
      <c r="O33" s="40">
        <v>82.293316997778717</v>
      </c>
      <c r="P33" s="40">
        <v>64.577656675749324</v>
      </c>
      <c r="Q33" s="40">
        <v>73.065015479876152</v>
      </c>
      <c r="R33" s="40">
        <v>76.816608996539799</v>
      </c>
      <c r="S33" s="40">
        <v>96.468357430670764</v>
      </c>
      <c r="T33" s="40">
        <v>58.338708983787036</v>
      </c>
      <c r="U33" s="40">
        <v>79.226928236163047</v>
      </c>
      <c r="V33" s="40">
        <v>60.581289736603097</v>
      </c>
      <c r="W33" s="40">
        <v>70.897832817337459</v>
      </c>
      <c r="X33" s="40">
        <v>75.95155709342562</v>
      </c>
      <c r="Y33" s="40">
        <v>74.994074425219253</v>
      </c>
      <c r="Z33" s="40">
        <v>55.517567625682709</v>
      </c>
      <c r="AA33" s="40">
        <v>76.445784940744176</v>
      </c>
      <c r="AB33" s="40">
        <v>58.038147138964582</v>
      </c>
      <c r="AC33" s="40">
        <v>63.880288957688336</v>
      </c>
      <c r="AD33" s="40">
        <v>70.069204152249142</v>
      </c>
      <c r="AE33" s="40">
        <v>42.427115430196729</v>
      </c>
      <c r="AF33" s="40">
        <v>50.288134864318579</v>
      </c>
      <c r="AG33" s="40">
        <v>76.089228107998181</v>
      </c>
      <c r="AH33" s="40">
        <v>54.768392370572208</v>
      </c>
      <c r="AI33" s="40">
        <v>59.133126934984517</v>
      </c>
      <c r="AJ33" s="40">
        <v>66.262975778546718</v>
      </c>
      <c r="AK33" s="40">
        <v>37.307418819625504</v>
      </c>
      <c r="AL33" s="40">
        <v>40.63346664946458</v>
      </c>
      <c r="AM33" s="40">
        <v>75.243971045582782</v>
      </c>
      <c r="AN33" s="40">
        <v>55.313351498637608</v>
      </c>
      <c r="AO33" s="40">
        <v>58.101135190918463</v>
      </c>
      <c r="AP33" s="40">
        <v>62.629757785467135</v>
      </c>
      <c r="AQ33" s="40">
        <v>47.072766058307657</v>
      </c>
      <c r="AR33" s="40">
        <v>45.267277340558209</v>
      </c>
      <c r="AS33" s="40">
        <v>76.562908445138547</v>
      </c>
      <c r="AT33" s="40">
        <v>57.402361489554956</v>
      </c>
      <c r="AU33" s="40">
        <v>63.157894736842103</v>
      </c>
      <c r="AV33" s="40">
        <v>66.608996539792386</v>
      </c>
      <c r="AW33" s="40">
        <v>25.36146006162598</v>
      </c>
      <c r="AX33" s="40">
        <v>47.716423687266158</v>
      </c>
      <c r="AY33" s="40">
        <v>77.477375645334519</v>
      </c>
      <c r="AZ33" s="40">
        <v>60.490463215258849</v>
      </c>
      <c r="BA33" s="40">
        <v>62.02270381836945</v>
      </c>
      <c r="BB33" s="40">
        <v>66.262975778546718</v>
      </c>
      <c r="BC33" s="40">
        <v>18.345579521213555</v>
      </c>
      <c r="BD33" s="40">
        <v>39.401367565475425</v>
      </c>
      <c r="BE33" s="40">
        <v>77.801439483574654</v>
      </c>
      <c r="BF33" s="40">
        <v>66.757493188010912</v>
      </c>
      <c r="BG33" s="40">
        <v>57.069143446852422</v>
      </c>
      <c r="BH33" s="40">
        <v>67.301038062283737</v>
      </c>
      <c r="BI33" s="40">
        <v>16.591609386110452</v>
      </c>
      <c r="BJ33" s="40">
        <v>53.264094955489618</v>
      </c>
      <c r="BK33" s="40">
        <v>78.563072189999545</v>
      </c>
      <c r="BL33" s="40">
        <v>72.388737511353312</v>
      </c>
      <c r="BM33" s="40">
        <v>58.410732714138277</v>
      </c>
      <c r="BN33" s="40">
        <v>75.43252595155711</v>
      </c>
      <c r="BO33" s="40">
        <v>20.170656553685706</v>
      </c>
      <c r="BP33" s="40">
        <v>62.045757536661938</v>
      </c>
      <c r="BQ33" s="40">
        <v>87.302027586161302</v>
      </c>
      <c r="BR33" s="40">
        <v>78.928247048138061</v>
      </c>
      <c r="BS33" s="40">
        <v>72.549019607843135</v>
      </c>
      <c r="BT33" s="40">
        <v>81.141868512110733</v>
      </c>
      <c r="BU33" s="40">
        <v>71.699454847120165</v>
      </c>
      <c r="BV33" s="40">
        <v>71.235969552315836</v>
      </c>
      <c r="BW33" s="40">
        <v>90.136415050901363</v>
      </c>
      <c r="BX33" s="40">
        <v>80.472297910990008</v>
      </c>
      <c r="BY33" s="40">
        <v>65.015479876160981</v>
      </c>
      <c r="BZ33" s="40">
        <v>83.391003460207628</v>
      </c>
      <c r="CA33" s="40">
        <v>158.59208343209292</v>
      </c>
      <c r="CB33" s="40">
        <v>72.719649077538378</v>
      </c>
    </row>
    <row r="34" spans="1:80">
      <c r="A34" s="1">
        <v>40057</v>
      </c>
      <c r="B34">
        <v>92.87959618016086</v>
      </c>
      <c r="C34">
        <v>91.207237816428915</v>
      </c>
      <c r="D34">
        <v>75.02270663033606</v>
      </c>
      <c r="E34">
        <v>75.851393188854487</v>
      </c>
      <c r="F34">
        <v>88.062283737024245</v>
      </c>
      <c r="G34">
        <v>52.619104053093146</v>
      </c>
      <c r="H34">
        <v>64.215370059777229</v>
      </c>
      <c r="I34" s="40">
        <v>89.139208186502074</v>
      </c>
      <c r="J34" s="40">
        <v>73.478655767484113</v>
      </c>
      <c r="K34" s="40">
        <v>65.221878224974191</v>
      </c>
      <c r="L34" s="40">
        <v>86.505190311418687</v>
      </c>
      <c r="M34" s="40">
        <v>57.383266176819149</v>
      </c>
      <c r="N34" s="40">
        <v>66.055992775125787</v>
      </c>
      <c r="O34" s="40">
        <v>84.432657994254768</v>
      </c>
      <c r="P34" s="40">
        <v>68.119891008174392</v>
      </c>
      <c r="Q34" s="40">
        <v>68.111455108359138</v>
      </c>
      <c r="R34" s="40">
        <v>81.31487889273356</v>
      </c>
      <c r="S34" s="40">
        <v>79.284190566484952</v>
      </c>
      <c r="T34" s="40">
        <v>56.584096675697758</v>
      </c>
      <c r="U34" s="40">
        <v>82.293316997778717</v>
      </c>
      <c r="V34" s="40">
        <v>64.577656675749324</v>
      </c>
      <c r="W34" s="40">
        <v>73.065015479876152</v>
      </c>
      <c r="X34" s="40">
        <v>76.816608996539799</v>
      </c>
      <c r="Y34" s="40">
        <v>96.468357430670764</v>
      </c>
      <c r="Z34" s="40">
        <v>58.338708983787036</v>
      </c>
      <c r="AA34" s="40">
        <v>79.226928236163047</v>
      </c>
      <c r="AB34" s="40">
        <v>60.581289736603097</v>
      </c>
      <c r="AC34" s="40">
        <v>70.897832817337459</v>
      </c>
      <c r="AD34" s="40">
        <v>75.95155709342562</v>
      </c>
      <c r="AE34" s="40">
        <v>74.994074425219253</v>
      </c>
      <c r="AF34" s="40">
        <v>55.517567625682709</v>
      </c>
      <c r="AG34" s="40">
        <v>76.445784940744176</v>
      </c>
      <c r="AH34" s="40">
        <v>58.038147138964582</v>
      </c>
      <c r="AI34" s="40">
        <v>63.880288957688336</v>
      </c>
      <c r="AJ34" s="40">
        <v>70.069204152249142</v>
      </c>
      <c r="AK34" s="40">
        <v>42.427115430196729</v>
      </c>
      <c r="AL34" s="40">
        <v>50.288134864318579</v>
      </c>
      <c r="AM34" s="40">
        <v>76.089228107998181</v>
      </c>
      <c r="AN34" s="40">
        <v>54.768392370572208</v>
      </c>
      <c r="AO34" s="40">
        <v>59.133126934984517</v>
      </c>
      <c r="AP34" s="40">
        <v>66.262975778546718</v>
      </c>
      <c r="AQ34" s="40">
        <v>37.307418819625504</v>
      </c>
      <c r="AR34" s="40">
        <v>40.63346664946458</v>
      </c>
      <c r="AS34" s="40">
        <v>75.243971045582782</v>
      </c>
      <c r="AT34" s="40">
        <v>55.313351498637608</v>
      </c>
      <c r="AU34" s="40">
        <v>58.101135190918463</v>
      </c>
      <c r="AV34" s="40">
        <v>62.629757785467135</v>
      </c>
      <c r="AW34" s="40">
        <v>47.072766058307657</v>
      </c>
      <c r="AX34" s="40">
        <v>45.267277340558209</v>
      </c>
      <c r="AY34" s="40">
        <v>76.562908445138547</v>
      </c>
      <c r="AZ34" s="40">
        <v>57.402361489554956</v>
      </c>
      <c r="BA34" s="40">
        <v>63.157894736842103</v>
      </c>
      <c r="BB34" s="40">
        <v>66.608996539792386</v>
      </c>
      <c r="BC34" s="40">
        <v>25.36146006162598</v>
      </c>
      <c r="BD34" s="40">
        <v>47.716423687266158</v>
      </c>
      <c r="BE34" s="40">
        <v>77.477375645334519</v>
      </c>
      <c r="BF34" s="40">
        <v>60.490463215258849</v>
      </c>
      <c r="BG34" s="40">
        <v>62.02270381836945</v>
      </c>
      <c r="BH34" s="40">
        <v>66.262975778546718</v>
      </c>
      <c r="BI34" s="40">
        <v>18.345579521213555</v>
      </c>
      <c r="BJ34" s="40">
        <v>39.401367565475425</v>
      </c>
      <c r="BK34" s="40">
        <v>77.801439483574654</v>
      </c>
      <c r="BL34" s="40">
        <v>66.757493188010912</v>
      </c>
      <c r="BM34" s="40">
        <v>57.069143446852422</v>
      </c>
      <c r="BN34" s="40">
        <v>67.301038062283737</v>
      </c>
      <c r="BO34" s="40">
        <v>16.591609386110452</v>
      </c>
      <c r="BP34" s="40">
        <v>53.264094955489618</v>
      </c>
      <c r="BQ34" s="40">
        <v>78.563072189999545</v>
      </c>
      <c r="BR34" s="40">
        <v>72.388737511353312</v>
      </c>
      <c r="BS34" s="40">
        <v>58.410732714138277</v>
      </c>
      <c r="BT34" s="40">
        <v>75.43252595155711</v>
      </c>
      <c r="BU34" s="40">
        <v>20.170656553685706</v>
      </c>
      <c r="BV34" s="40">
        <v>62.045757536661938</v>
      </c>
      <c r="BW34" s="40">
        <v>87.302027586161302</v>
      </c>
      <c r="BX34" s="40">
        <v>78.928247048138061</v>
      </c>
      <c r="BY34" s="40">
        <v>72.549019607843135</v>
      </c>
      <c r="BZ34" s="40">
        <v>81.141868512110733</v>
      </c>
      <c r="CA34" s="40">
        <v>71.699454847120165</v>
      </c>
      <c r="CB34" s="40">
        <v>71.235969552315836</v>
      </c>
    </row>
    <row r="35" spans="1:80">
      <c r="A35" s="1">
        <v>40087</v>
      </c>
      <c r="B35">
        <v>96.015602502976193</v>
      </c>
      <c r="C35">
        <v>91.563794649174937</v>
      </c>
      <c r="D35">
        <v>78.110808356039968</v>
      </c>
      <c r="E35">
        <v>72.858617131062942</v>
      </c>
      <c r="F35">
        <v>91.003460207612477</v>
      </c>
      <c r="G35">
        <v>71.415027257643999</v>
      </c>
      <c r="H35">
        <v>66.651614845396296</v>
      </c>
      <c r="I35" s="40">
        <v>91.207237816428915</v>
      </c>
      <c r="J35" s="40">
        <v>75.02270663033606</v>
      </c>
      <c r="K35" s="40">
        <v>75.851393188854487</v>
      </c>
      <c r="L35" s="40">
        <v>88.062283737024245</v>
      </c>
      <c r="M35" s="40">
        <v>52.619104053093146</v>
      </c>
      <c r="N35" s="40">
        <v>64.215370059777229</v>
      </c>
      <c r="O35" s="40">
        <v>89.139208186502074</v>
      </c>
      <c r="P35" s="40">
        <v>73.478655767484113</v>
      </c>
      <c r="Q35" s="40">
        <v>65.221878224974191</v>
      </c>
      <c r="R35" s="40">
        <v>86.505190311418687</v>
      </c>
      <c r="S35" s="40">
        <v>57.383266176819149</v>
      </c>
      <c r="T35" s="40">
        <v>66.055992775125787</v>
      </c>
      <c r="U35" s="40">
        <v>84.432657994254768</v>
      </c>
      <c r="V35" s="40">
        <v>68.119891008174392</v>
      </c>
      <c r="W35" s="40">
        <v>68.111455108359138</v>
      </c>
      <c r="X35" s="40">
        <v>81.31487889273356</v>
      </c>
      <c r="Y35" s="40">
        <v>79.284190566484952</v>
      </c>
      <c r="Z35" s="40">
        <v>56.584096675697758</v>
      </c>
      <c r="AA35" s="40">
        <v>82.293316997778717</v>
      </c>
      <c r="AB35" s="40">
        <v>64.577656675749324</v>
      </c>
      <c r="AC35" s="40">
        <v>73.065015479876152</v>
      </c>
      <c r="AD35" s="40">
        <v>76.816608996539799</v>
      </c>
      <c r="AE35" s="40">
        <v>96.468357430670764</v>
      </c>
      <c r="AF35" s="40">
        <v>58.338708983787036</v>
      </c>
      <c r="AG35" s="40">
        <v>79.226928236163047</v>
      </c>
      <c r="AH35" s="40">
        <v>60.581289736603097</v>
      </c>
      <c r="AI35" s="40">
        <v>70.897832817337459</v>
      </c>
      <c r="AJ35" s="40">
        <v>75.95155709342562</v>
      </c>
      <c r="AK35" s="40">
        <v>74.994074425219253</v>
      </c>
      <c r="AL35" s="40">
        <v>55.517567625682709</v>
      </c>
      <c r="AM35" s="40">
        <v>76.445784940744176</v>
      </c>
      <c r="AN35" s="40">
        <v>58.038147138964582</v>
      </c>
      <c r="AO35" s="40">
        <v>63.880288957688336</v>
      </c>
      <c r="AP35" s="40">
        <v>70.069204152249142</v>
      </c>
      <c r="AQ35" s="40">
        <v>42.427115430196729</v>
      </c>
      <c r="AR35" s="40">
        <v>50.288134864318579</v>
      </c>
      <c r="AS35" s="40">
        <v>76.089228107998181</v>
      </c>
      <c r="AT35" s="40">
        <v>54.768392370572208</v>
      </c>
      <c r="AU35" s="40">
        <v>59.133126934984517</v>
      </c>
      <c r="AV35" s="40">
        <v>66.262975778546718</v>
      </c>
      <c r="AW35" s="40">
        <v>37.307418819625504</v>
      </c>
      <c r="AX35" s="40">
        <v>40.63346664946458</v>
      </c>
      <c r="AY35" s="40">
        <v>75.243971045582782</v>
      </c>
      <c r="AZ35" s="40">
        <v>55.313351498637608</v>
      </c>
      <c r="BA35" s="40">
        <v>58.101135190918463</v>
      </c>
      <c r="BB35" s="40">
        <v>62.629757785467135</v>
      </c>
      <c r="BC35" s="40">
        <v>47.072766058307657</v>
      </c>
      <c r="BD35" s="40">
        <v>45.267277340558209</v>
      </c>
      <c r="BE35" s="40">
        <v>76.562908445138547</v>
      </c>
      <c r="BF35" s="40">
        <v>57.402361489554956</v>
      </c>
      <c r="BG35" s="40">
        <v>63.157894736842103</v>
      </c>
      <c r="BH35" s="40">
        <v>66.608996539792386</v>
      </c>
      <c r="BI35" s="40">
        <v>25.36146006162598</v>
      </c>
      <c r="BJ35" s="40">
        <v>47.716423687266158</v>
      </c>
      <c r="BK35" s="40">
        <v>77.477375645334519</v>
      </c>
      <c r="BL35" s="40">
        <v>60.490463215258849</v>
      </c>
      <c r="BM35" s="40">
        <v>62.02270381836945</v>
      </c>
      <c r="BN35" s="40">
        <v>66.262975778546718</v>
      </c>
      <c r="BO35" s="40">
        <v>18.345579521213555</v>
      </c>
      <c r="BP35" s="40">
        <v>39.401367565475425</v>
      </c>
      <c r="BQ35" s="40">
        <v>77.801439483574654</v>
      </c>
      <c r="BR35" s="40">
        <v>66.757493188010912</v>
      </c>
      <c r="BS35" s="40">
        <v>57.069143446852422</v>
      </c>
      <c r="BT35" s="40">
        <v>67.301038062283737</v>
      </c>
      <c r="BU35" s="40">
        <v>16.591609386110452</v>
      </c>
      <c r="BV35" s="40">
        <v>53.264094955489618</v>
      </c>
      <c r="BW35" s="40">
        <v>78.563072189999545</v>
      </c>
      <c r="BX35" s="40">
        <v>72.388737511353312</v>
      </c>
      <c r="BY35" s="40">
        <v>58.410732714138277</v>
      </c>
      <c r="BZ35" s="40">
        <v>75.43252595155711</v>
      </c>
      <c r="CA35" s="40">
        <v>20.170656553685706</v>
      </c>
      <c r="CB35" s="40">
        <v>62.045757536661938</v>
      </c>
    </row>
    <row r="36" spans="1:80">
      <c r="I36" s="40">
        <v>91.563794649174937</v>
      </c>
      <c r="J36" s="40">
        <v>78.110808356039968</v>
      </c>
      <c r="K36" s="40">
        <v>72.858617131062942</v>
      </c>
      <c r="L36" s="40">
        <v>91.003460207612477</v>
      </c>
      <c r="M36" s="40">
        <v>71.415027257643999</v>
      </c>
      <c r="N36" s="40">
        <v>66.651614845396296</v>
      </c>
      <c r="O36" s="40">
        <v>91.207237816428915</v>
      </c>
      <c r="P36" s="40">
        <v>75.02270663033606</v>
      </c>
      <c r="Q36" s="40">
        <v>75.851393188854487</v>
      </c>
      <c r="R36" s="40">
        <v>88.062283737024245</v>
      </c>
      <c r="S36" s="40">
        <v>52.619104053093146</v>
      </c>
      <c r="T36" s="40">
        <v>64.215370059777229</v>
      </c>
      <c r="U36" s="40">
        <v>89.139208186502074</v>
      </c>
      <c r="V36" s="40">
        <v>73.478655767484113</v>
      </c>
      <c r="W36" s="40">
        <v>65.221878224974191</v>
      </c>
      <c r="X36" s="40">
        <v>86.505190311418687</v>
      </c>
      <c r="Y36" s="40">
        <v>57.383266176819149</v>
      </c>
      <c r="Z36" s="40">
        <v>66.055992775125787</v>
      </c>
      <c r="AA36" s="40">
        <v>84.432657994254768</v>
      </c>
      <c r="AB36" s="40">
        <v>68.119891008174392</v>
      </c>
      <c r="AC36" s="40">
        <v>68.111455108359138</v>
      </c>
      <c r="AD36" s="40">
        <v>81.31487889273356</v>
      </c>
      <c r="AE36" s="40">
        <v>79.284190566484952</v>
      </c>
      <c r="AF36" s="40">
        <v>56.584096675697758</v>
      </c>
      <c r="AG36" s="40">
        <v>82.293316997778717</v>
      </c>
      <c r="AH36" s="40">
        <v>64.577656675749324</v>
      </c>
      <c r="AI36" s="40">
        <v>73.065015479876152</v>
      </c>
      <c r="AJ36" s="40">
        <v>76.816608996539799</v>
      </c>
      <c r="AK36" s="40">
        <v>96.468357430670764</v>
      </c>
      <c r="AL36" s="40">
        <v>58.338708983787036</v>
      </c>
      <c r="AM36" s="40">
        <v>79.226928236163047</v>
      </c>
      <c r="AN36" s="40">
        <v>60.581289736603097</v>
      </c>
      <c r="AO36" s="40">
        <v>70.897832817337459</v>
      </c>
      <c r="AP36" s="40">
        <v>75.95155709342562</v>
      </c>
      <c r="AQ36" s="40">
        <v>74.994074425219253</v>
      </c>
      <c r="AR36" s="40">
        <v>55.517567625682709</v>
      </c>
      <c r="AS36" s="40">
        <v>76.445784940744176</v>
      </c>
      <c r="AT36" s="40">
        <v>58.038147138964582</v>
      </c>
      <c r="AU36" s="40">
        <v>63.880288957688336</v>
      </c>
      <c r="AV36" s="40">
        <v>70.069204152249142</v>
      </c>
      <c r="AW36" s="40">
        <v>42.427115430196729</v>
      </c>
      <c r="AX36" s="40">
        <v>50.288134864318579</v>
      </c>
      <c r="AY36" s="40">
        <v>76.089228107998181</v>
      </c>
      <c r="AZ36" s="40">
        <v>54.768392370572208</v>
      </c>
      <c r="BA36" s="40">
        <v>59.133126934984517</v>
      </c>
      <c r="BB36" s="40">
        <v>66.262975778546718</v>
      </c>
      <c r="BC36" s="40">
        <v>37.307418819625504</v>
      </c>
      <c r="BD36" s="40">
        <v>40.63346664946458</v>
      </c>
      <c r="BE36" s="40">
        <v>75.243971045582782</v>
      </c>
      <c r="BF36" s="40">
        <v>55.313351498637608</v>
      </c>
      <c r="BG36" s="40">
        <v>58.101135190918463</v>
      </c>
      <c r="BH36" s="40">
        <v>62.629757785467135</v>
      </c>
      <c r="BI36" s="40">
        <v>47.072766058307657</v>
      </c>
      <c r="BJ36" s="40">
        <v>45.267277340558209</v>
      </c>
      <c r="BK36" s="40">
        <v>76.562908445138547</v>
      </c>
      <c r="BL36" s="40">
        <v>57.402361489554956</v>
      </c>
      <c r="BM36" s="40">
        <v>63.157894736842103</v>
      </c>
      <c r="BN36" s="40">
        <v>66.608996539792386</v>
      </c>
      <c r="BO36" s="40">
        <v>25.36146006162598</v>
      </c>
      <c r="BP36" s="40">
        <v>47.716423687266158</v>
      </c>
      <c r="BQ36" s="40">
        <v>77.477375645334519</v>
      </c>
      <c r="BR36" s="40">
        <v>60.490463215258849</v>
      </c>
      <c r="BS36" s="40">
        <v>62.02270381836945</v>
      </c>
      <c r="BT36" s="40">
        <v>66.262975778546718</v>
      </c>
      <c r="BU36" s="40">
        <v>18.345579521213555</v>
      </c>
      <c r="BV36" s="40">
        <v>39.401367565475425</v>
      </c>
      <c r="BW36" s="40">
        <v>77.801439483574654</v>
      </c>
      <c r="BX36" s="40">
        <v>66.757493188010912</v>
      </c>
      <c r="BY36" s="40">
        <v>57.069143446852422</v>
      </c>
      <c r="BZ36" s="40">
        <v>67.301038062283737</v>
      </c>
      <c r="CA36" s="40">
        <v>16.591609386110452</v>
      </c>
      <c r="CB36" s="40">
        <v>53.264094955489618</v>
      </c>
    </row>
    <row r="37" spans="1:80">
      <c r="I37" s="40"/>
      <c r="J37" s="40"/>
      <c r="K37" s="40"/>
      <c r="L37" s="40"/>
      <c r="M37" s="40"/>
      <c r="N37" s="40"/>
      <c r="O37" s="40">
        <v>91.563794649174937</v>
      </c>
      <c r="P37" s="40">
        <v>78.110808356039968</v>
      </c>
      <c r="Q37" s="40">
        <v>72.858617131062942</v>
      </c>
      <c r="R37" s="40">
        <v>91.003460207612477</v>
      </c>
      <c r="S37" s="40">
        <v>71.415027257643999</v>
      </c>
      <c r="T37" s="40">
        <v>66.651614845396296</v>
      </c>
      <c r="U37" s="40">
        <v>91.207237816428915</v>
      </c>
      <c r="V37" s="40">
        <v>75.02270663033606</v>
      </c>
      <c r="W37" s="40">
        <v>75.851393188854487</v>
      </c>
      <c r="X37" s="40">
        <v>88.062283737024245</v>
      </c>
      <c r="Y37" s="40">
        <v>52.619104053093146</v>
      </c>
      <c r="Z37" s="40">
        <v>64.215370059777229</v>
      </c>
      <c r="AA37" s="40">
        <v>89.139208186502074</v>
      </c>
      <c r="AB37" s="40">
        <v>73.478655767484113</v>
      </c>
      <c r="AC37" s="40">
        <v>65.221878224974191</v>
      </c>
      <c r="AD37" s="40">
        <v>86.505190311418687</v>
      </c>
      <c r="AE37" s="40">
        <v>57.383266176819149</v>
      </c>
      <c r="AF37" s="40">
        <v>66.055992775125787</v>
      </c>
      <c r="AG37" s="40">
        <v>84.432657994254768</v>
      </c>
      <c r="AH37" s="40">
        <v>68.119891008174392</v>
      </c>
      <c r="AI37" s="40">
        <v>68.111455108359138</v>
      </c>
      <c r="AJ37" s="40">
        <v>81.31487889273356</v>
      </c>
      <c r="AK37" s="40">
        <v>79.284190566484952</v>
      </c>
      <c r="AL37" s="40">
        <v>56.584096675697758</v>
      </c>
      <c r="AM37" s="40">
        <v>82.293316997778717</v>
      </c>
      <c r="AN37" s="40">
        <v>64.577656675749324</v>
      </c>
      <c r="AO37" s="40">
        <v>73.065015479876152</v>
      </c>
      <c r="AP37" s="40">
        <v>76.816608996539799</v>
      </c>
      <c r="AQ37" s="40">
        <v>96.468357430670764</v>
      </c>
      <c r="AR37" s="40">
        <v>58.338708983787036</v>
      </c>
      <c r="AS37" s="40">
        <v>79.226928236163047</v>
      </c>
      <c r="AT37" s="40">
        <v>60.581289736603097</v>
      </c>
      <c r="AU37" s="40">
        <v>70.897832817337459</v>
      </c>
      <c r="AV37" s="40">
        <v>75.95155709342562</v>
      </c>
      <c r="AW37" s="40">
        <v>74.994074425219253</v>
      </c>
      <c r="AX37" s="40">
        <v>55.517567625682709</v>
      </c>
      <c r="AY37" s="40">
        <v>76.445784940744176</v>
      </c>
      <c r="AZ37" s="40">
        <v>58.038147138964582</v>
      </c>
      <c r="BA37" s="40">
        <v>63.880288957688336</v>
      </c>
      <c r="BB37" s="40">
        <v>70.069204152249142</v>
      </c>
      <c r="BC37" s="40">
        <v>42.427115430196729</v>
      </c>
      <c r="BD37" s="40">
        <v>50.288134864318579</v>
      </c>
      <c r="BE37" s="40">
        <v>76.089228107998181</v>
      </c>
      <c r="BF37" s="40">
        <v>54.768392370572208</v>
      </c>
      <c r="BG37" s="40">
        <v>59.133126934984517</v>
      </c>
      <c r="BH37" s="40">
        <v>66.262975778546718</v>
      </c>
      <c r="BI37" s="40">
        <v>37.307418819625504</v>
      </c>
      <c r="BJ37" s="40">
        <v>40.63346664946458</v>
      </c>
      <c r="BK37" s="40">
        <v>75.243971045582782</v>
      </c>
      <c r="BL37" s="40">
        <v>55.313351498637608</v>
      </c>
      <c r="BM37" s="40">
        <v>58.101135190918463</v>
      </c>
      <c r="BN37" s="40">
        <v>62.629757785467135</v>
      </c>
      <c r="BO37" s="40">
        <v>47.072766058307657</v>
      </c>
      <c r="BP37" s="40">
        <v>45.267277340558209</v>
      </c>
      <c r="BQ37" s="40">
        <v>76.562908445138547</v>
      </c>
      <c r="BR37" s="40">
        <v>57.402361489554956</v>
      </c>
      <c r="BS37" s="40">
        <v>63.157894736842103</v>
      </c>
      <c r="BT37" s="40">
        <v>66.608996539792386</v>
      </c>
      <c r="BU37" s="40">
        <v>25.36146006162598</v>
      </c>
      <c r="BV37" s="40">
        <v>47.716423687266158</v>
      </c>
      <c r="BW37" s="40">
        <v>77.477375645334519</v>
      </c>
      <c r="BX37" s="40">
        <v>60.490463215258849</v>
      </c>
      <c r="BY37" s="40">
        <v>62.02270381836945</v>
      </c>
      <c r="BZ37" s="40">
        <v>66.262975778546718</v>
      </c>
      <c r="CA37" s="40">
        <v>18.345579521213555</v>
      </c>
      <c r="CB37" s="40">
        <v>39.401367565475425</v>
      </c>
    </row>
    <row r="38" spans="1:80"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>
        <v>91.563794649174937</v>
      </c>
      <c r="V38" s="40">
        <v>78.110808356039968</v>
      </c>
      <c r="W38" s="40">
        <v>72.858617131062942</v>
      </c>
      <c r="X38" s="40">
        <v>91.003460207612477</v>
      </c>
      <c r="Y38" s="40">
        <v>71.415027257643999</v>
      </c>
      <c r="Z38" s="40">
        <v>66.651614845396296</v>
      </c>
      <c r="AA38" s="40">
        <v>91.207237816428915</v>
      </c>
      <c r="AB38" s="40">
        <v>75.02270663033606</v>
      </c>
      <c r="AC38" s="40">
        <v>75.851393188854487</v>
      </c>
      <c r="AD38" s="40">
        <v>88.062283737024245</v>
      </c>
      <c r="AE38" s="40">
        <v>52.619104053093146</v>
      </c>
      <c r="AF38" s="40">
        <v>64.215370059777229</v>
      </c>
      <c r="AG38" s="40">
        <v>89.139208186502074</v>
      </c>
      <c r="AH38" s="40">
        <v>73.478655767484113</v>
      </c>
      <c r="AI38" s="40">
        <v>65.221878224974191</v>
      </c>
      <c r="AJ38" s="40">
        <v>86.505190311418687</v>
      </c>
      <c r="AK38" s="40">
        <v>57.383266176819149</v>
      </c>
      <c r="AL38" s="40">
        <v>66.055992775125787</v>
      </c>
      <c r="AM38" s="40">
        <v>84.432657994254768</v>
      </c>
      <c r="AN38" s="40">
        <v>68.119891008174392</v>
      </c>
      <c r="AO38" s="40">
        <v>68.111455108359138</v>
      </c>
      <c r="AP38" s="40">
        <v>81.31487889273356</v>
      </c>
      <c r="AQ38" s="40">
        <v>79.284190566484952</v>
      </c>
      <c r="AR38" s="40">
        <v>56.584096675697758</v>
      </c>
      <c r="AS38" s="40">
        <v>82.293316997778717</v>
      </c>
      <c r="AT38" s="40">
        <v>64.577656675749324</v>
      </c>
      <c r="AU38" s="40">
        <v>73.065015479876152</v>
      </c>
      <c r="AV38" s="40">
        <v>76.816608996539799</v>
      </c>
      <c r="AW38" s="40">
        <v>96.468357430670764</v>
      </c>
      <c r="AX38" s="40">
        <v>58.338708983787036</v>
      </c>
      <c r="AY38" s="40">
        <v>79.226928236163047</v>
      </c>
      <c r="AZ38" s="40">
        <v>60.581289736603097</v>
      </c>
      <c r="BA38" s="40">
        <v>70.897832817337459</v>
      </c>
      <c r="BB38" s="40">
        <v>75.95155709342562</v>
      </c>
      <c r="BC38" s="40">
        <v>74.994074425219253</v>
      </c>
      <c r="BD38" s="40">
        <v>55.517567625682709</v>
      </c>
      <c r="BE38" s="40">
        <v>76.445784940744176</v>
      </c>
      <c r="BF38" s="40">
        <v>58.038147138964582</v>
      </c>
      <c r="BG38" s="40">
        <v>63.880288957688336</v>
      </c>
      <c r="BH38" s="40">
        <v>70.069204152249142</v>
      </c>
      <c r="BI38" s="40">
        <v>42.427115430196729</v>
      </c>
      <c r="BJ38" s="40">
        <v>50.288134864318579</v>
      </c>
      <c r="BK38" s="40">
        <v>76.089228107998181</v>
      </c>
      <c r="BL38" s="40">
        <v>54.768392370572208</v>
      </c>
      <c r="BM38" s="40">
        <v>59.133126934984517</v>
      </c>
      <c r="BN38" s="40">
        <v>66.262975778546718</v>
      </c>
      <c r="BO38" s="40">
        <v>37.307418819625504</v>
      </c>
      <c r="BP38" s="40">
        <v>40.63346664946458</v>
      </c>
      <c r="BQ38" s="40">
        <v>75.243971045582782</v>
      </c>
      <c r="BR38" s="40">
        <v>55.313351498637608</v>
      </c>
      <c r="BS38" s="40">
        <v>58.101135190918463</v>
      </c>
      <c r="BT38" s="40">
        <v>62.629757785467135</v>
      </c>
      <c r="BU38" s="40">
        <v>47.072766058307657</v>
      </c>
      <c r="BV38" s="40">
        <v>45.267277340558209</v>
      </c>
      <c r="BW38" s="40">
        <v>76.562908445138547</v>
      </c>
      <c r="BX38" s="40">
        <v>57.402361489554956</v>
      </c>
      <c r="BY38" s="40">
        <v>63.157894736842103</v>
      </c>
      <c r="BZ38" s="40">
        <v>66.608996539792386</v>
      </c>
      <c r="CA38" s="40">
        <v>25.36146006162598</v>
      </c>
      <c r="CB38" s="40">
        <v>47.716423687266158</v>
      </c>
    </row>
    <row r="39" spans="1:80"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>
        <v>91.563794649174937</v>
      </c>
      <c r="AB39" s="40">
        <v>78.110808356039968</v>
      </c>
      <c r="AC39" s="40">
        <v>72.858617131062942</v>
      </c>
      <c r="AD39" s="40">
        <v>91.003460207612477</v>
      </c>
      <c r="AE39" s="40">
        <v>71.415027257643999</v>
      </c>
      <c r="AF39" s="40">
        <v>66.651614845396296</v>
      </c>
      <c r="AG39" s="40">
        <v>91.207237816428915</v>
      </c>
      <c r="AH39" s="40">
        <v>75.02270663033606</v>
      </c>
      <c r="AI39" s="40">
        <v>75.851393188854487</v>
      </c>
      <c r="AJ39" s="40">
        <v>88.062283737024245</v>
      </c>
      <c r="AK39" s="40">
        <v>52.619104053093146</v>
      </c>
      <c r="AL39" s="40">
        <v>64.215370059777229</v>
      </c>
      <c r="AM39" s="40">
        <v>89.139208186502074</v>
      </c>
      <c r="AN39" s="40">
        <v>73.478655767484113</v>
      </c>
      <c r="AO39" s="40">
        <v>65.221878224974191</v>
      </c>
      <c r="AP39" s="40">
        <v>86.505190311418687</v>
      </c>
      <c r="AQ39" s="40">
        <v>57.383266176819149</v>
      </c>
      <c r="AR39" s="40">
        <v>66.055992775125787</v>
      </c>
      <c r="AS39" s="40">
        <v>84.432657994254768</v>
      </c>
      <c r="AT39" s="40">
        <v>68.119891008174392</v>
      </c>
      <c r="AU39" s="40">
        <v>68.111455108359138</v>
      </c>
      <c r="AV39" s="40">
        <v>81.31487889273356</v>
      </c>
      <c r="AW39" s="40">
        <v>79.284190566484952</v>
      </c>
      <c r="AX39" s="40">
        <v>56.584096675697758</v>
      </c>
      <c r="AY39" s="40">
        <v>82.293316997778717</v>
      </c>
      <c r="AZ39" s="40">
        <v>64.577656675749324</v>
      </c>
      <c r="BA39" s="40">
        <v>73.065015479876152</v>
      </c>
      <c r="BB39" s="40">
        <v>76.816608996539799</v>
      </c>
      <c r="BC39" s="40">
        <v>96.468357430670764</v>
      </c>
      <c r="BD39" s="40">
        <v>58.338708983787036</v>
      </c>
      <c r="BE39" s="40">
        <v>79.226928236163047</v>
      </c>
      <c r="BF39" s="40">
        <v>60.581289736603097</v>
      </c>
      <c r="BG39" s="40">
        <v>70.897832817337459</v>
      </c>
      <c r="BH39" s="40">
        <v>75.95155709342562</v>
      </c>
      <c r="BI39" s="40">
        <v>74.994074425219253</v>
      </c>
      <c r="BJ39" s="40">
        <v>55.517567625682709</v>
      </c>
      <c r="BK39" s="40">
        <v>76.445784940744176</v>
      </c>
      <c r="BL39" s="40">
        <v>58.038147138964582</v>
      </c>
      <c r="BM39" s="40">
        <v>63.880288957688336</v>
      </c>
      <c r="BN39" s="40">
        <v>70.069204152249142</v>
      </c>
      <c r="BO39" s="40">
        <v>42.427115430196729</v>
      </c>
      <c r="BP39" s="40">
        <v>50.288134864318579</v>
      </c>
      <c r="BQ39" s="40">
        <v>76.089228107998181</v>
      </c>
      <c r="BR39" s="40">
        <v>54.768392370572208</v>
      </c>
      <c r="BS39" s="40">
        <v>59.133126934984517</v>
      </c>
      <c r="BT39" s="40">
        <v>66.262975778546718</v>
      </c>
      <c r="BU39" s="40">
        <v>37.307418819625504</v>
      </c>
      <c r="BV39" s="40">
        <v>40.63346664946458</v>
      </c>
      <c r="BW39" s="40">
        <v>75.243971045582782</v>
      </c>
      <c r="BX39" s="40">
        <v>55.313351498637608</v>
      </c>
      <c r="BY39" s="40">
        <v>58.101135190918463</v>
      </c>
      <c r="BZ39" s="40">
        <v>62.629757785467135</v>
      </c>
      <c r="CA39" s="40">
        <v>47.072766058307657</v>
      </c>
      <c r="CB39" s="40">
        <v>45.267277340558209</v>
      </c>
    </row>
    <row r="40" spans="1:80"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>
        <v>91.563794649174937</v>
      </c>
      <c r="AH40" s="40">
        <v>78.110808356039968</v>
      </c>
      <c r="AI40" s="40">
        <v>72.858617131062942</v>
      </c>
      <c r="AJ40" s="40">
        <v>91.003460207612477</v>
      </c>
      <c r="AK40" s="40">
        <v>71.415027257643999</v>
      </c>
      <c r="AL40" s="40">
        <v>66.651614845396296</v>
      </c>
      <c r="AM40" s="40">
        <v>91.207237816428915</v>
      </c>
      <c r="AN40" s="40">
        <v>75.02270663033606</v>
      </c>
      <c r="AO40" s="40">
        <v>75.851393188854487</v>
      </c>
      <c r="AP40" s="40">
        <v>88.062283737024245</v>
      </c>
      <c r="AQ40" s="40">
        <v>52.619104053093146</v>
      </c>
      <c r="AR40" s="40">
        <v>64.215370059777229</v>
      </c>
      <c r="AS40" s="40">
        <v>89.139208186502074</v>
      </c>
      <c r="AT40" s="40">
        <v>73.478655767484113</v>
      </c>
      <c r="AU40" s="40">
        <v>65.221878224974191</v>
      </c>
      <c r="AV40" s="40">
        <v>86.505190311418687</v>
      </c>
      <c r="AW40" s="40">
        <v>57.383266176819149</v>
      </c>
      <c r="AX40" s="40">
        <v>66.055992775125787</v>
      </c>
      <c r="AY40" s="40">
        <v>84.432657994254768</v>
      </c>
      <c r="AZ40" s="40">
        <v>68.119891008174392</v>
      </c>
      <c r="BA40" s="40">
        <v>68.111455108359138</v>
      </c>
      <c r="BB40" s="40">
        <v>81.31487889273356</v>
      </c>
      <c r="BC40" s="40">
        <v>79.284190566484952</v>
      </c>
      <c r="BD40" s="40">
        <v>56.584096675697758</v>
      </c>
      <c r="BE40" s="40">
        <v>82.293316997778717</v>
      </c>
      <c r="BF40" s="40">
        <v>64.577656675749324</v>
      </c>
      <c r="BG40" s="40">
        <v>73.065015479876152</v>
      </c>
      <c r="BH40" s="40">
        <v>76.816608996539799</v>
      </c>
      <c r="BI40" s="40">
        <v>96.468357430670764</v>
      </c>
      <c r="BJ40" s="40">
        <v>58.338708983787036</v>
      </c>
      <c r="BK40" s="40">
        <v>79.226928236163047</v>
      </c>
      <c r="BL40" s="40">
        <v>60.581289736603097</v>
      </c>
      <c r="BM40" s="40">
        <v>70.897832817337459</v>
      </c>
      <c r="BN40" s="40">
        <v>75.95155709342562</v>
      </c>
      <c r="BO40" s="40">
        <v>74.994074425219253</v>
      </c>
      <c r="BP40" s="40">
        <v>55.517567625682709</v>
      </c>
      <c r="BQ40" s="40">
        <v>76.445784940744176</v>
      </c>
      <c r="BR40" s="40">
        <v>58.038147138964582</v>
      </c>
      <c r="BS40" s="40">
        <v>63.880288957688336</v>
      </c>
      <c r="BT40" s="40">
        <v>70.069204152249142</v>
      </c>
      <c r="BU40" s="40">
        <v>42.427115430196729</v>
      </c>
      <c r="BV40" s="40">
        <v>50.288134864318579</v>
      </c>
      <c r="BW40" s="40">
        <v>76.089228107998181</v>
      </c>
      <c r="BX40" s="40">
        <v>54.768392370572208</v>
      </c>
      <c r="BY40" s="40">
        <v>59.133126934984517</v>
      </c>
      <c r="BZ40" s="40">
        <v>66.262975778546718</v>
      </c>
      <c r="CA40" s="40">
        <v>37.307418819625504</v>
      </c>
      <c r="CB40" s="40">
        <v>40.63346664946458</v>
      </c>
    </row>
    <row r="41" spans="1:80"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>
        <v>91.563794649174937</v>
      </c>
      <c r="AN41" s="40">
        <v>78.110808356039968</v>
      </c>
      <c r="AO41" s="40">
        <v>72.858617131062942</v>
      </c>
      <c r="AP41" s="40">
        <v>91.003460207612477</v>
      </c>
      <c r="AQ41" s="40">
        <v>71.415027257643999</v>
      </c>
      <c r="AR41" s="40">
        <v>66.651614845396296</v>
      </c>
      <c r="AS41" s="40">
        <v>91.207237816428915</v>
      </c>
      <c r="AT41" s="40">
        <v>75.02270663033606</v>
      </c>
      <c r="AU41" s="40">
        <v>75.851393188854487</v>
      </c>
      <c r="AV41" s="40">
        <v>88.062283737024245</v>
      </c>
      <c r="AW41" s="40">
        <v>52.619104053093146</v>
      </c>
      <c r="AX41" s="40">
        <v>64.215370059777229</v>
      </c>
      <c r="AY41" s="40">
        <v>89.139208186502074</v>
      </c>
      <c r="AZ41" s="40">
        <v>73.478655767484113</v>
      </c>
      <c r="BA41" s="40">
        <v>65.221878224974191</v>
      </c>
      <c r="BB41" s="40">
        <v>86.505190311418687</v>
      </c>
      <c r="BC41" s="40">
        <v>57.383266176819149</v>
      </c>
      <c r="BD41" s="40">
        <v>66.055992775125787</v>
      </c>
      <c r="BE41" s="40">
        <v>84.432657994254768</v>
      </c>
      <c r="BF41" s="40">
        <v>68.119891008174392</v>
      </c>
      <c r="BG41" s="40">
        <v>68.111455108359138</v>
      </c>
      <c r="BH41" s="40">
        <v>81.31487889273356</v>
      </c>
      <c r="BI41" s="40">
        <v>79.284190566484952</v>
      </c>
      <c r="BJ41" s="40">
        <v>56.584096675697758</v>
      </c>
      <c r="BK41" s="40">
        <v>82.293316997778717</v>
      </c>
      <c r="BL41" s="40">
        <v>64.577656675749324</v>
      </c>
      <c r="BM41" s="40">
        <v>73.065015479876152</v>
      </c>
      <c r="BN41" s="40">
        <v>76.816608996539799</v>
      </c>
      <c r="BO41" s="40">
        <v>96.468357430670764</v>
      </c>
      <c r="BP41" s="40">
        <v>58.338708983787036</v>
      </c>
      <c r="BQ41" s="40">
        <v>79.226928236163047</v>
      </c>
      <c r="BR41" s="40">
        <v>60.581289736603097</v>
      </c>
      <c r="BS41" s="40">
        <v>70.897832817337459</v>
      </c>
      <c r="BT41" s="40">
        <v>75.95155709342562</v>
      </c>
      <c r="BU41" s="40">
        <v>74.994074425219253</v>
      </c>
      <c r="BV41" s="40">
        <v>55.517567625682709</v>
      </c>
      <c r="BW41" s="40">
        <v>76.445784940744176</v>
      </c>
      <c r="BX41" s="40">
        <v>58.038147138964582</v>
      </c>
      <c r="BY41" s="40">
        <v>63.880288957688336</v>
      </c>
      <c r="BZ41" s="40">
        <v>70.069204152249142</v>
      </c>
      <c r="CA41" s="40">
        <v>42.427115430196729</v>
      </c>
      <c r="CB41" s="40">
        <v>50.288134864318579</v>
      </c>
    </row>
    <row r="42" spans="1:80"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>
        <v>91.563794649174937</v>
      </c>
      <c r="AT42" s="40">
        <v>78.110808356039968</v>
      </c>
      <c r="AU42" s="40">
        <v>72.858617131062942</v>
      </c>
      <c r="AV42" s="40">
        <v>91.003460207612477</v>
      </c>
      <c r="AW42" s="40">
        <v>71.415027257643999</v>
      </c>
      <c r="AX42" s="40">
        <v>66.651614845396296</v>
      </c>
      <c r="AY42" s="40">
        <v>91.207237816428915</v>
      </c>
      <c r="AZ42" s="40">
        <v>75.02270663033606</v>
      </c>
      <c r="BA42" s="40">
        <v>75.851393188854487</v>
      </c>
      <c r="BB42" s="40">
        <v>88.062283737024245</v>
      </c>
      <c r="BC42" s="40">
        <v>52.619104053093146</v>
      </c>
      <c r="BD42" s="40">
        <v>64.215370059777229</v>
      </c>
      <c r="BE42" s="40">
        <v>89.139208186502074</v>
      </c>
      <c r="BF42" s="40">
        <v>73.478655767484113</v>
      </c>
      <c r="BG42" s="40">
        <v>65.221878224974191</v>
      </c>
      <c r="BH42" s="40">
        <v>86.505190311418687</v>
      </c>
      <c r="BI42" s="40">
        <v>57.383266176819149</v>
      </c>
      <c r="BJ42" s="40">
        <v>66.055992775125787</v>
      </c>
      <c r="BK42" s="40">
        <v>84.432657994254768</v>
      </c>
      <c r="BL42" s="40">
        <v>68.119891008174392</v>
      </c>
      <c r="BM42" s="40">
        <v>68.111455108359138</v>
      </c>
      <c r="BN42" s="40">
        <v>81.31487889273356</v>
      </c>
      <c r="BO42" s="40">
        <v>79.284190566484952</v>
      </c>
      <c r="BP42" s="40">
        <v>56.584096675697758</v>
      </c>
      <c r="BQ42" s="40">
        <v>82.293316997778717</v>
      </c>
      <c r="BR42" s="40">
        <v>64.577656675749324</v>
      </c>
      <c r="BS42" s="40">
        <v>73.065015479876152</v>
      </c>
      <c r="BT42" s="40">
        <v>76.816608996539799</v>
      </c>
      <c r="BU42" s="40">
        <v>96.468357430670764</v>
      </c>
      <c r="BV42" s="40">
        <v>58.338708983787036</v>
      </c>
      <c r="BW42" s="40">
        <v>79.226928236163047</v>
      </c>
      <c r="BX42" s="40">
        <v>60.581289736603097</v>
      </c>
      <c r="BY42" s="40">
        <v>70.897832817337459</v>
      </c>
      <c r="BZ42" s="40">
        <v>75.95155709342562</v>
      </c>
      <c r="CA42" s="40">
        <v>74.994074425219253</v>
      </c>
      <c r="CB42" s="40">
        <v>55.517567625682709</v>
      </c>
    </row>
    <row r="43" spans="1:80"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>
        <v>91.563794649174937</v>
      </c>
      <c r="AZ43" s="40">
        <v>78.110808356039968</v>
      </c>
      <c r="BA43" s="40">
        <v>72.858617131062942</v>
      </c>
      <c r="BB43" s="40">
        <v>91.003460207612477</v>
      </c>
      <c r="BC43" s="40">
        <v>71.415027257643999</v>
      </c>
      <c r="BD43" s="40">
        <v>66.651614845396296</v>
      </c>
      <c r="BE43" s="40">
        <v>91.207237816428915</v>
      </c>
      <c r="BF43" s="40">
        <v>75.02270663033606</v>
      </c>
      <c r="BG43" s="40">
        <v>75.851393188854487</v>
      </c>
      <c r="BH43" s="40">
        <v>88.062283737024245</v>
      </c>
      <c r="BI43" s="40">
        <v>52.619104053093146</v>
      </c>
      <c r="BJ43" s="40">
        <v>64.215370059777229</v>
      </c>
      <c r="BK43" s="40">
        <v>89.139208186502074</v>
      </c>
      <c r="BL43" s="40">
        <v>73.478655767484113</v>
      </c>
      <c r="BM43" s="40">
        <v>65.221878224974191</v>
      </c>
      <c r="BN43" s="40">
        <v>86.505190311418687</v>
      </c>
      <c r="BO43" s="40">
        <v>57.383266176819149</v>
      </c>
      <c r="BP43" s="40">
        <v>66.055992775125787</v>
      </c>
      <c r="BQ43" s="40">
        <v>84.432657994254768</v>
      </c>
      <c r="BR43" s="40">
        <v>68.119891008174392</v>
      </c>
      <c r="BS43" s="40">
        <v>68.111455108359138</v>
      </c>
      <c r="BT43" s="40">
        <v>81.31487889273356</v>
      </c>
      <c r="BU43" s="40">
        <v>79.284190566484952</v>
      </c>
      <c r="BV43" s="40">
        <v>56.584096675697758</v>
      </c>
      <c r="BW43" s="40">
        <v>82.293316997778717</v>
      </c>
      <c r="BX43" s="40">
        <v>64.577656675749324</v>
      </c>
      <c r="BY43" s="40">
        <v>73.065015479876152</v>
      </c>
      <c r="BZ43" s="40">
        <v>76.816608996539799</v>
      </c>
      <c r="CA43" s="40">
        <v>96.468357430670764</v>
      </c>
      <c r="CB43" s="40">
        <v>58.338708983787036</v>
      </c>
    </row>
    <row r="44" spans="1:80"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>
        <v>91.563794649174937</v>
      </c>
      <c r="BF44" s="40">
        <v>78.110808356039968</v>
      </c>
      <c r="BG44" s="40">
        <v>72.858617131062942</v>
      </c>
      <c r="BH44" s="40">
        <v>91.003460207612477</v>
      </c>
      <c r="BI44" s="40">
        <v>71.415027257643999</v>
      </c>
      <c r="BJ44" s="40">
        <v>66.651614845396296</v>
      </c>
      <c r="BK44" s="40">
        <v>91.207237816428915</v>
      </c>
      <c r="BL44" s="40">
        <v>75.02270663033606</v>
      </c>
      <c r="BM44" s="40">
        <v>75.851393188854487</v>
      </c>
      <c r="BN44" s="40">
        <v>88.062283737024245</v>
      </c>
      <c r="BO44" s="40">
        <v>52.619104053093146</v>
      </c>
      <c r="BP44" s="40">
        <v>64.215370059777229</v>
      </c>
      <c r="BQ44" s="40">
        <v>89.139208186502074</v>
      </c>
      <c r="BR44" s="40">
        <v>73.478655767484113</v>
      </c>
      <c r="BS44" s="40">
        <v>65.221878224974191</v>
      </c>
      <c r="BT44" s="40">
        <v>86.505190311418687</v>
      </c>
      <c r="BU44" s="40">
        <v>57.383266176819149</v>
      </c>
      <c r="BV44" s="40">
        <v>66.055992775125787</v>
      </c>
      <c r="BW44" s="40">
        <v>84.432657994254768</v>
      </c>
      <c r="BX44" s="40">
        <v>68.119891008174392</v>
      </c>
      <c r="BY44" s="40">
        <v>68.111455108359138</v>
      </c>
      <c r="BZ44" s="40">
        <v>81.31487889273356</v>
      </c>
      <c r="CA44" s="40">
        <v>79.284190566484952</v>
      </c>
      <c r="CB44" s="40">
        <v>56.584096675697758</v>
      </c>
    </row>
    <row r="45" spans="1:80"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>
        <v>91.563794649174937</v>
      </c>
      <c r="BL45" s="40">
        <v>78.110808356039968</v>
      </c>
      <c r="BM45" s="40">
        <v>72.858617131062942</v>
      </c>
      <c r="BN45" s="40">
        <v>91.003460207612477</v>
      </c>
      <c r="BO45" s="40">
        <v>71.415027257643999</v>
      </c>
      <c r="BP45" s="40">
        <v>66.651614845396296</v>
      </c>
      <c r="BQ45" s="40">
        <v>91.207237816428915</v>
      </c>
      <c r="BR45" s="40">
        <v>75.02270663033606</v>
      </c>
      <c r="BS45" s="40">
        <v>75.851393188854487</v>
      </c>
      <c r="BT45" s="40">
        <v>88.062283737024245</v>
      </c>
      <c r="BU45" s="40">
        <v>52.619104053093146</v>
      </c>
      <c r="BV45" s="40">
        <v>64.215370059777229</v>
      </c>
      <c r="BW45" s="40">
        <v>89.139208186502074</v>
      </c>
      <c r="BX45" s="40">
        <v>73.478655767484113</v>
      </c>
      <c r="BY45" s="40">
        <v>65.221878224974191</v>
      </c>
      <c r="BZ45" s="40">
        <v>86.505190311418687</v>
      </c>
      <c r="CA45" s="40">
        <v>57.383266176819149</v>
      </c>
      <c r="CB45" s="40">
        <v>66.055992775125787</v>
      </c>
    </row>
    <row r="46" spans="1:80"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>
        <v>91.563794649174937</v>
      </c>
      <c r="BR46" s="40">
        <v>78.110808356039968</v>
      </c>
      <c r="BS46" s="40">
        <v>72.858617131062942</v>
      </c>
      <c r="BT46" s="40">
        <v>91.003460207612477</v>
      </c>
      <c r="BU46" s="40">
        <v>71.415027257643999</v>
      </c>
      <c r="BV46" s="40">
        <v>66.651614845396296</v>
      </c>
      <c r="BW46" s="40">
        <v>91.207237816428915</v>
      </c>
      <c r="BX46" s="40">
        <v>75.02270663033606</v>
      </c>
      <c r="BY46" s="40">
        <v>75.851393188854487</v>
      </c>
      <c r="BZ46" s="40">
        <v>88.062283737024245</v>
      </c>
      <c r="CA46" s="40">
        <v>52.619104053093146</v>
      </c>
      <c r="CB46" s="40">
        <v>64.215370059777229</v>
      </c>
    </row>
    <row r="47" spans="1:80"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>
        <v>91.563794649174937</v>
      </c>
      <c r="BX47" s="40">
        <v>78.110808356039968</v>
      </c>
      <c r="BY47" s="40">
        <v>72.858617131062942</v>
      </c>
      <c r="BZ47" s="40">
        <v>91.003460207612477</v>
      </c>
      <c r="CA47" s="40">
        <v>71.415027257643999</v>
      </c>
      <c r="CB47" s="40">
        <v>66.651614845396296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C8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/>
  <cols>
    <col min="1" max="1" width="37.77734375" customWidth="1"/>
    <col min="2" max="2" width="9.77734375" customWidth="1"/>
    <col min="3" max="68" width="12.6640625" customWidth="1"/>
    <col min="69" max="69" width="14.77734375" customWidth="1"/>
    <col min="70" max="81" width="12.6640625" customWidth="1"/>
  </cols>
  <sheetData>
    <row r="1" spans="1:81" ht="86.4">
      <c r="A1" s="26"/>
      <c r="B1" s="26" t="s">
        <v>7</v>
      </c>
      <c r="C1" s="26" t="s">
        <v>0</v>
      </c>
      <c r="D1" s="26" t="s">
        <v>1</v>
      </c>
      <c r="E1" s="26" t="s">
        <v>2</v>
      </c>
      <c r="F1" s="26" t="s">
        <v>3</v>
      </c>
      <c r="G1" s="26" t="s">
        <v>4</v>
      </c>
      <c r="H1" s="26" t="s">
        <v>5</v>
      </c>
      <c r="I1" s="26" t="s">
        <v>6</v>
      </c>
      <c r="J1" s="26" t="s">
        <v>8</v>
      </c>
      <c r="K1" s="26" t="s">
        <v>9</v>
      </c>
      <c r="L1" s="26" t="s">
        <v>10</v>
      </c>
      <c r="M1" s="26" t="s">
        <v>11</v>
      </c>
      <c r="N1" s="26" t="s">
        <v>12</v>
      </c>
      <c r="O1" s="26" t="s">
        <v>13</v>
      </c>
      <c r="P1" s="26" t="s">
        <v>14</v>
      </c>
      <c r="Q1" s="26" t="s">
        <v>15</v>
      </c>
      <c r="R1" s="26" t="s">
        <v>16</v>
      </c>
      <c r="S1" s="26" t="s">
        <v>17</v>
      </c>
      <c r="T1" s="26" t="s">
        <v>18</v>
      </c>
      <c r="U1" s="26" t="s">
        <v>19</v>
      </c>
      <c r="V1" s="26" t="s">
        <v>20</v>
      </c>
      <c r="W1" s="26" t="s">
        <v>21</v>
      </c>
      <c r="X1" s="26" t="s">
        <v>22</v>
      </c>
      <c r="Y1" s="26" t="s">
        <v>23</v>
      </c>
      <c r="Z1" s="26" t="s">
        <v>24</v>
      </c>
      <c r="AA1" s="26" t="s">
        <v>25</v>
      </c>
      <c r="AB1" s="26" t="s">
        <v>26</v>
      </c>
      <c r="AC1" s="26" t="s">
        <v>27</v>
      </c>
      <c r="AD1" s="26" t="s">
        <v>28</v>
      </c>
      <c r="AE1" s="26" t="s">
        <v>29</v>
      </c>
      <c r="AF1" s="26" t="s">
        <v>30</v>
      </c>
      <c r="AG1" s="26" t="s">
        <v>31</v>
      </c>
      <c r="AH1" s="26" t="s">
        <v>32</v>
      </c>
      <c r="AI1" s="26" t="s">
        <v>33</v>
      </c>
      <c r="AJ1" s="26" t="s">
        <v>34</v>
      </c>
      <c r="AK1" s="26" t="s">
        <v>35</v>
      </c>
      <c r="AL1" s="26" t="s">
        <v>36</v>
      </c>
      <c r="AM1" s="26" t="s">
        <v>37</v>
      </c>
      <c r="AN1" s="26" t="s">
        <v>38</v>
      </c>
      <c r="AO1" s="26" t="s">
        <v>39</v>
      </c>
      <c r="AP1" s="26" t="s">
        <v>40</v>
      </c>
      <c r="AQ1" s="26" t="s">
        <v>41</v>
      </c>
      <c r="AR1" s="26" t="s">
        <v>42</v>
      </c>
      <c r="AS1" s="26" t="s">
        <v>43</v>
      </c>
      <c r="AT1" s="26" t="s">
        <v>44</v>
      </c>
      <c r="AU1" s="26" t="s">
        <v>45</v>
      </c>
      <c r="AV1" s="26" t="s">
        <v>46</v>
      </c>
      <c r="AW1" s="26" t="s">
        <v>47</v>
      </c>
      <c r="AX1" s="26" t="s">
        <v>48</v>
      </c>
      <c r="AY1" s="26" t="s">
        <v>49</v>
      </c>
      <c r="AZ1" s="26" t="s">
        <v>50</v>
      </c>
      <c r="BA1" s="26" t="s">
        <v>51</v>
      </c>
      <c r="BB1" s="26" t="s">
        <v>52</v>
      </c>
      <c r="BC1" s="26" t="s">
        <v>53</v>
      </c>
      <c r="BD1" s="26" t="s">
        <v>54</v>
      </c>
      <c r="BE1" s="26" t="s">
        <v>55</v>
      </c>
      <c r="BF1" s="26" t="s">
        <v>56</v>
      </c>
      <c r="BG1" s="26" t="s">
        <v>57</v>
      </c>
      <c r="BH1" s="26" t="s">
        <v>58</v>
      </c>
      <c r="BI1" s="26" t="s">
        <v>59</v>
      </c>
      <c r="BJ1" s="26" t="s">
        <v>60</v>
      </c>
      <c r="BK1" s="26" t="s">
        <v>61</v>
      </c>
      <c r="BL1" s="26" t="s">
        <v>62</v>
      </c>
      <c r="BM1" s="26" t="s">
        <v>63</v>
      </c>
      <c r="BN1" s="26" t="s">
        <v>64</v>
      </c>
      <c r="BO1" s="26" t="s">
        <v>65</v>
      </c>
      <c r="BP1" s="26" t="s">
        <v>66</v>
      </c>
      <c r="BQ1" s="26" t="s">
        <v>67</v>
      </c>
      <c r="BR1" s="26" t="s">
        <v>68</v>
      </c>
      <c r="BS1" s="26" t="s">
        <v>69</v>
      </c>
      <c r="BT1" s="26" t="s">
        <v>70</v>
      </c>
      <c r="BU1" s="26" t="s">
        <v>71</v>
      </c>
      <c r="BV1" s="26" t="s">
        <v>72</v>
      </c>
      <c r="BW1" s="26" t="s">
        <v>73</v>
      </c>
      <c r="BX1" s="26" t="s">
        <v>74</v>
      </c>
      <c r="BY1" s="26" t="s">
        <v>75</v>
      </c>
      <c r="BZ1" s="26" t="s">
        <v>76</v>
      </c>
      <c r="CA1" s="26" t="s">
        <v>77</v>
      </c>
      <c r="CB1" s="26" t="s">
        <v>78</v>
      </c>
      <c r="CC1" s="26" t="s">
        <v>79</v>
      </c>
    </row>
    <row r="2" spans="1:81">
      <c r="A2" s="27" t="s">
        <v>7</v>
      </c>
      <c r="B2" s="27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</row>
    <row r="3" spans="1:81">
      <c r="A3" s="27" t="s">
        <v>0</v>
      </c>
      <c r="B3" s="27">
        <v>-0.79453046885254242</v>
      </c>
      <c r="C3" s="27">
        <v>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</row>
    <row r="4" spans="1:81">
      <c r="A4" s="27" t="s">
        <v>1</v>
      </c>
      <c r="B4" s="27">
        <v>-0.79371373935491685</v>
      </c>
      <c r="C4" s="27">
        <v>0.9394064750679223</v>
      </c>
      <c r="D4" s="27">
        <v>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</row>
    <row r="5" spans="1:81">
      <c r="A5" s="27" t="s">
        <v>2</v>
      </c>
      <c r="B5" s="27">
        <v>-0.87640875090436809</v>
      </c>
      <c r="C5" s="27">
        <v>0.95733814745880941</v>
      </c>
      <c r="D5" s="27">
        <v>0.9712865668026871</v>
      </c>
      <c r="E5" s="27">
        <v>1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</row>
    <row r="6" spans="1:81">
      <c r="A6" s="27" t="s">
        <v>3</v>
      </c>
      <c r="B6" s="27">
        <v>-0.76199132158448124</v>
      </c>
      <c r="C6" s="27">
        <v>0.71942511310078039</v>
      </c>
      <c r="D6" s="27">
        <v>0.79428370538374593</v>
      </c>
      <c r="E6" s="27">
        <v>0.77944808353325545</v>
      </c>
      <c r="F6" s="27">
        <v>1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</row>
    <row r="7" spans="1:81">
      <c r="A7" s="27" t="s">
        <v>4</v>
      </c>
      <c r="B7" s="27">
        <v>-0.75054979893110363</v>
      </c>
      <c r="C7" s="27">
        <v>0.91348184948833633</v>
      </c>
      <c r="D7" s="27">
        <v>0.97727526344687832</v>
      </c>
      <c r="E7" s="27">
        <v>0.94905804233848123</v>
      </c>
      <c r="F7" s="27">
        <v>0.83570744858855017</v>
      </c>
      <c r="G7" s="27">
        <v>1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</row>
    <row r="8" spans="1:81">
      <c r="A8" s="27" t="s">
        <v>5</v>
      </c>
      <c r="B8" s="27">
        <v>-0.56777881435919619</v>
      </c>
      <c r="C8" s="27">
        <v>0.78002382484434307</v>
      </c>
      <c r="D8" s="27">
        <v>0.72953282129145591</v>
      </c>
      <c r="E8" s="27">
        <v>0.72897401332341238</v>
      </c>
      <c r="F8" s="27">
        <v>0.31002009075113796</v>
      </c>
      <c r="G8" s="27">
        <v>0.63544751550557355</v>
      </c>
      <c r="H8" s="27">
        <v>1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</row>
    <row r="9" spans="1:81">
      <c r="A9" s="27" t="s">
        <v>6</v>
      </c>
      <c r="B9" s="27">
        <v>-0.86477970512282876</v>
      </c>
      <c r="C9" s="27">
        <v>0.93256552586699382</v>
      </c>
      <c r="D9" s="27">
        <v>0.95608233380103447</v>
      </c>
      <c r="E9" s="27">
        <v>0.9666411262846053</v>
      </c>
      <c r="F9" s="27">
        <v>0.80145930977006918</v>
      </c>
      <c r="G9" s="27">
        <v>0.92702991358426368</v>
      </c>
      <c r="H9" s="27">
        <v>0.7297159002328828</v>
      </c>
      <c r="I9" s="27">
        <v>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</row>
    <row r="10" spans="1:81">
      <c r="A10" s="27" t="s">
        <v>8</v>
      </c>
      <c r="B10" s="27">
        <v>-0.83673247971130404</v>
      </c>
      <c r="C10" s="27">
        <v>0.9537252153224629</v>
      </c>
      <c r="D10" s="27">
        <v>0.96828569214981064</v>
      </c>
      <c r="E10" s="27">
        <v>0.98462023077216831</v>
      </c>
      <c r="F10" s="27">
        <v>0.75380352820648733</v>
      </c>
      <c r="G10" s="27">
        <v>0.94171269810528557</v>
      </c>
      <c r="H10" s="27">
        <v>0.72287842989131312</v>
      </c>
      <c r="I10" s="27">
        <v>0.95931976685791487</v>
      </c>
      <c r="J10" s="27">
        <v>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</row>
    <row r="11" spans="1:81">
      <c r="A11" s="27" t="s">
        <v>9</v>
      </c>
      <c r="B11" s="27">
        <v>-0.89670773328992015</v>
      </c>
      <c r="C11" s="27">
        <v>0.94478355003752845</v>
      </c>
      <c r="D11" s="27">
        <v>0.93439707616641454</v>
      </c>
      <c r="E11" s="27">
        <v>0.98551195049664642</v>
      </c>
      <c r="F11" s="27">
        <v>0.7189132987207939</v>
      </c>
      <c r="G11" s="27">
        <v>0.89289002598665412</v>
      </c>
      <c r="H11" s="27">
        <v>0.73208904738002312</v>
      </c>
      <c r="I11" s="27">
        <v>0.94556116019938552</v>
      </c>
      <c r="J11" s="27">
        <v>0.97465920628230385</v>
      </c>
      <c r="K11" s="27">
        <v>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</row>
    <row r="12" spans="1:81">
      <c r="A12" s="27" t="s">
        <v>10</v>
      </c>
      <c r="B12" s="27">
        <v>-0.81124736007410747</v>
      </c>
      <c r="C12" s="27">
        <v>0.75972576254864188</v>
      </c>
      <c r="D12" s="27">
        <v>0.80853742137574103</v>
      </c>
      <c r="E12" s="27">
        <v>0.82750939994999262</v>
      </c>
      <c r="F12" s="27">
        <v>0.92317706588684356</v>
      </c>
      <c r="G12" s="27">
        <v>0.85821305723133801</v>
      </c>
      <c r="H12" s="27">
        <v>0.37298737187375203</v>
      </c>
      <c r="I12" s="27">
        <v>0.83445360711164029</v>
      </c>
      <c r="J12" s="27">
        <v>0.79541932499022061</v>
      </c>
      <c r="K12" s="27">
        <v>0.77950834642398148</v>
      </c>
      <c r="L12" s="27">
        <v>1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</row>
    <row r="13" spans="1:81">
      <c r="A13" s="27" t="s">
        <v>11</v>
      </c>
      <c r="B13" s="27">
        <v>-0.81674904292630079</v>
      </c>
      <c r="C13" s="27">
        <v>0.93283099383517143</v>
      </c>
      <c r="D13" s="27">
        <v>0.97216023334270751</v>
      </c>
      <c r="E13" s="27">
        <v>0.98272986644309934</v>
      </c>
      <c r="F13" s="27">
        <v>0.79907981792210381</v>
      </c>
      <c r="G13" s="27">
        <v>0.96818402049901453</v>
      </c>
      <c r="H13" s="27">
        <v>0.66458174626192479</v>
      </c>
      <c r="I13" s="27">
        <v>0.9548434243277456</v>
      </c>
      <c r="J13" s="27">
        <v>0.97919847724303999</v>
      </c>
      <c r="K13" s="27">
        <v>0.95817949700616711</v>
      </c>
      <c r="L13" s="27">
        <v>0.84199757239587092</v>
      </c>
      <c r="M13" s="27">
        <v>1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</row>
    <row r="14" spans="1:81">
      <c r="A14" s="27" t="s">
        <v>12</v>
      </c>
      <c r="B14" s="27">
        <v>-0.51299550988900877</v>
      </c>
      <c r="C14" s="27">
        <v>0.75733714352588455</v>
      </c>
      <c r="D14" s="27">
        <v>0.66734564498568094</v>
      </c>
      <c r="E14" s="27">
        <v>0.68925463466442027</v>
      </c>
      <c r="F14" s="27">
        <v>0.22629249893617201</v>
      </c>
      <c r="G14" s="27">
        <v>0.57177676367525321</v>
      </c>
      <c r="H14" s="27">
        <v>0.91572550591932211</v>
      </c>
      <c r="I14" s="27">
        <v>0.67222509078556247</v>
      </c>
      <c r="J14" s="27">
        <v>0.71363628754009756</v>
      </c>
      <c r="K14" s="27">
        <v>0.70654422758594837</v>
      </c>
      <c r="L14" s="27">
        <v>0.26931515139024914</v>
      </c>
      <c r="M14" s="27">
        <v>0.62404362269460334</v>
      </c>
      <c r="N14" s="27">
        <v>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</row>
    <row r="15" spans="1:81">
      <c r="A15" s="27" t="s">
        <v>13</v>
      </c>
      <c r="B15" s="27">
        <v>-0.878380929227498</v>
      </c>
      <c r="C15" s="27">
        <v>0.93708830860308001</v>
      </c>
      <c r="D15" s="27">
        <v>0.92380358925721184</v>
      </c>
      <c r="E15" s="27">
        <v>0.96175599367314246</v>
      </c>
      <c r="F15" s="27">
        <v>0.75649564360905874</v>
      </c>
      <c r="G15" s="27">
        <v>0.88114725492326573</v>
      </c>
      <c r="H15" s="27">
        <v>0.72374316718064036</v>
      </c>
      <c r="I15" s="27">
        <v>0.9633556005218803</v>
      </c>
      <c r="J15" s="27">
        <v>0.96256710504133891</v>
      </c>
      <c r="K15" s="27">
        <v>0.9678330153978939</v>
      </c>
      <c r="L15" s="27">
        <v>0.80171347977127894</v>
      </c>
      <c r="M15" s="27">
        <v>0.94127462846522136</v>
      </c>
      <c r="N15" s="27">
        <v>0.70446113705863611</v>
      </c>
      <c r="O15" s="27">
        <v>1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</row>
    <row r="16" spans="1:81">
      <c r="A16" s="27" t="s">
        <v>14</v>
      </c>
      <c r="B16" s="27">
        <v>-0.8744496188894979</v>
      </c>
      <c r="C16" s="27">
        <v>0.9352847349172928</v>
      </c>
      <c r="D16" s="27">
        <v>0.91076006030163037</v>
      </c>
      <c r="E16" s="27">
        <v>0.96644557299954059</v>
      </c>
      <c r="F16" s="27">
        <v>0.69084889269080463</v>
      </c>
      <c r="G16" s="27">
        <v>0.86912357596689582</v>
      </c>
      <c r="H16" s="27">
        <v>0.70153096714067487</v>
      </c>
      <c r="I16" s="27">
        <v>0.93206422877065609</v>
      </c>
      <c r="J16" s="27">
        <v>0.96922796931747757</v>
      </c>
      <c r="K16" s="27">
        <v>0.98688965882251745</v>
      </c>
      <c r="L16" s="27">
        <v>0.75602036753565094</v>
      </c>
      <c r="M16" s="27">
        <v>0.94521237307981587</v>
      </c>
      <c r="N16" s="27">
        <v>0.70681882962381715</v>
      </c>
      <c r="O16" s="27">
        <v>0.96456528947944409</v>
      </c>
      <c r="P16" s="27">
        <v>1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</row>
    <row r="17" spans="1:81">
      <c r="A17" s="27" t="s">
        <v>15</v>
      </c>
      <c r="B17" s="27">
        <v>-0.90699697341581587</v>
      </c>
      <c r="C17" s="27">
        <v>0.90555758137831877</v>
      </c>
      <c r="D17" s="27">
        <v>0.88044569621109459</v>
      </c>
      <c r="E17" s="27">
        <v>0.95233042842379467</v>
      </c>
      <c r="F17" s="27">
        <v>0.65427106312294825</v>
      </c>
      <c r="G17" s="27">
        <v>0.81967511129873005</v>
      </c>
      <c r="H17" s="27">
        <v>0.72623909377348206</v>
      </c>
      <c r="I17" s="27">
        <v>0.90799544171137903</v>
      </c>
      <c r="J17" s="27">
        <v>0.94181100205132251</v>
      </c>
      <c r="K17" s="27">
        <v>0.9864584244871536</v>
      </c>
      <c r="L17" s="27">
        <v>0.72252206088960003</v>
      </c>
      <c r="M17" s="27">
        <v>0.90842780854654959</v>
      </c>
      <c r="N17" s="27">
        <v>0.7084299455847598</v>
      </c>
      <c r="O17" s="27">
        <v>0.94643518190692388</v>
      </c>
      <c r="P17" s="27">
        <v>0.98004783700134213</v>
      </c>
      <c r="Q17" s="27">
        <v>1</v>
      </c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</row>
    <row r="18" spans="1:81">
      <c r="A18" s="27" t="s">
        <v>16</v>
      </c>
      <c r="B18" s="27">
        <v>-0.86580027729470399</v>
      </c>
      <c r="C18" s="27">
        <v>0.77931979749887981</v>
      </c>
      <c r="D18" s="27">
        <v>0.83314126157016499</v>
      </c>
      <c r="E18" s="27">
        <v>0.86480765576008856</v>
      </c>
      <c r="F18" s="27">
        <v>0.87706824284677842</v>
      </c>
      <c r="G18" s="27">
        <v>0.8451635927892357</v>
      </c>
      <c r="H18" s="27">
        <v>0.44470753972587207</v>
      </c>
      <c r="I18" s="27">
        <v>0.85367273056032256</v>
      </c>
      <c r="J18" s="27">
        <v>0.81067494778347116</v>
      </c>
      <c r="K18" s="27">
        <v>0.82883029788721274</v>
      </c>
      <c r="L18" s="27">
        <v>0.93120085148663578</v>
      </c>
      <c r="M18" s="27">
        <v>0.86291928759834979</v>
      </c>
      <c r="N18" s="27">
        <v>0.33773859359295177</v>
      </c>
      <c r="O18" s="27">
        <v>0.83797942372046008</v>
      </c>
      <c r="P18" s="27">
        <v>0.79713790630725423</v>
      </c>
      <c r="Q18" s="27">
        <v>0.78469810569124565</v>
      </c>
      <c r="R18" s="27">
        <v>1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</row>
    <row r="19" spans="1:81">
      <c r="A19" s="27" t="s">
        <v>17</v>
      </c>
      <c r="B19" s="27">
        <v>-0.86484852317331407</v>
      </c>
      <c r="C19" s="27">
        <v>0.92524552574993557</v>
      </c>
      <c r="D19" s="27">
        <v>0.94128305182959737</v>
      </c>
      <c r="E19" s="27">
        <v>0.97757159083875278</v>
      </c>
      <c r="F19" s="27">
        <v>0.73908427015559963</v>
      </c>
      <c r="G19" s="27">
        <v>0.90986793163317436</v>
      </c>
      <c r="H19" s="27">
        <v>0.67484195561081672</v>
      </c>
      <c r="I19" s="27">
        <v>0.93799769553886359</v>
      </c>
      <c r="J19" s="27">
        <v>0.97291758537328288</v>
      </c>
      <c r="K19" s="27">
        <v>0.98611928172079444</v>
      </c>
      <c r="L19" s="27">
        <v>0.80394708869567433</v>
      </c>
      <c r="M19" s="27">
        <v>0.97042826301257645</v>
      </c>
      <c r="N19" s="27">
        <v>0.64675224399101738</v>
      </c>
      <c r="O19" s="27">
        <v>0.96207471668899802</v>
      </c>
      <c r="P19" s="27">
        <v>0.9796959816942632</v>
      </c>
      <c r="Q19" s="27">
        <v>0.96561149234949395</v>
      </c>
      <c r="R19" s="27">
        <v>0.84519203725382397</v>
      </c>
      <c r="S19" s="27">
        <v>1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</row>
    <row r="20" spans="1:81">
      <c r="A20" s="27" t="s">
        <v>18</v>
      </c>
      <c r="B20" s="27">
        <v>-0.44601994489961377</v>
      </c>
      <c r="C20" s="27">
        <v>0.70847453814295847</v>
      </c>
      <c r="D20" s="27">
        <v>0.56650828558459576</v>
      </c>
      <c r="E20" s="27">
        <v>0.62025162677939349</v>
      </c>
      <c r="F20" s="27">
        <v>0.13319104052290959</v>
      </c>
      <c r="G20" s="27">
        <v>0.48797935894284289</v>
      </c>
      <c r="H20" s="27">
        <v>0.76403400991780557</v>
      </c>
      <c r="I20" s="27">
        <v>0.57369174390579802</v>
      </c>
      <c r="J20" s="27">
        <v>0.65665023053843652</v>
      </c>
      <c r="K20" s="27">
        <v>0.66841278939662463</v>
      </c>
      <c r="L20" s="27">
        <v>0.18924350997037678</v>
      </c>
      <c r="M20" s="27">
        <v>0.56767428695521371</v>
      </c>
      <c r="N20" s="27">
        <v>0.91515827409710671</v>
      </c>
      <c r="O20" s="27">
        <v>0.64691701567263138</v>
      </c>
      <c r="P20" s="27">
        <v>0.70211278514357145</v>
      </c>
      <c r="Q20" s="27">
        <v>0.68264652932623915</v>
      </c>
      <c r="R20" s="27">
        <v>0.23963419082293974</v>
      </c>
      <c r="S20" s="27">
        <v>0.61138014318759415</v>
      </c>
      <c r="T20" s="27">
        <v>1</v>
      </c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</row>
    <row r="21" spans="1:81">
      <c r="A21" s="27" t="s">
        <v>19</v>
      </c>
      <c r="B21" s="27">
        <v>-0.88519875488235811</v>
      </c>
      <c r="C21" s="27">
        <v>0.91395387309357223</v>
      </c>
      <c r="D21" s="27">
        <v>0.87751695573705513</v>
      </c>
      <c r="E21" s="27">
        <v>0.94120211929907172</v>
      </c>
      <c r="F21" s="27">
        <v>0.7129311838456095</v>
      </c>
      <c r="G21" s="27">
        <v>0.82842305944771832</v>
      </c>
      <c r="H21" s="27">
        <v>0.69196969439452405</v>
      </c>
      <c r="I21" s="27">
        <v>0.91299799869772624</v>
      </c>
      <c r="J21" s="27">
        <v>0.9336948588725027</v>
      </c>
      <c r="K21" s="27">
        <v>0.96401827184378519</v>
      </c>
      <c r="L21" s="27">
        <v>0.75924422791599422</v>
      </c>
      <c r="M21" s="27">
        <v>0.90029369926631997</v>
      </c>
      <c r="N21" s="27">
        <v>0.69871225052658525</v>
      </c>
      <c r="O21" s="27">
        <v>0.96419777720147737</v>
      </c>
      <c r="P21" s="27">
        <v>0.97028235713233324</v>
      </c>
      <c r="Q21" s="27">
        <v>0.96842781105830289</v>
      </c>
      <c r="R21" s="27">
        <v>0.80782680489602476</v>
      </c>
      <c r="S21" s="27">
        <v>0.95160771376861641</v>
      </c>
      <c r="T21" s="27">
        <v>0.67820242377614881</v>
      </c>
      <c r="U21" s="27">
        <v>1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</row>
    <row r="22" spans="1:81">
      <c r="A22" s="27" t="s">
        <v>20</v>
      </c>
      <c r="B22" s="27">
        <v>-0.89847658375781891</v>
      </c>
      <c r="C22" s="27">
        <v>0.87775951913011185</v>
      </c>
      <c r="D22" s="27">
        <v>0.83829350104005929</v>
      </c>
      <c r="E22" s="27">
        <v>0.92419101387368152</v>
      </c>
      <c r="F22" s="27">
        <v>0.64161773504343389</v>
      </c>
      <c r="G22" s="27">
        <v>0.77857974752103054</v>
      </c>
      <c r="H22" s="27">
        <v>0.67564206256880011</v>
      </c>
      <c r="I22" s="27">
        <v>0.87629981812567659</v>
      </c>
      <c r="J22" s="27">
        <v>0.91451922179076117</v>
      </c>
      <c r="K22" s="27">
        <v>0.96736691094869076</v>
      </c>
      <c r="L22" s="27">
        <v>0.69551790983368544</v>
      </c>
      <c r="M22" s="27">
        <v>0.8782196715759083</v>
      </c>
      <c r="N22" s="27">
        <v>0.68190297678715228</v>
      </c>
      <c r="O22" s="27">
        <v>0.93468411274045982</v>
      </c>
      <c r="P22" s="27">
        <v>0.97092191396839289</v>
      </c>
      <c r="Q22" s="27">
        <v>0.98867989792014799</v>
      </c>
      <c r="R22" s="27">
        <v>0.75978630070996789</v>
      </c>
      <c r="S22" s="27">
        <v>0.94825656626572419</v>
      </c>
      <c r="T22" s="27">
        <v>0.6895384224734773</v>
      </c>
      <c r="U22" s="27">
        <v>0.96799025643894243</v>
      </c>
      <c r="V22" s="27">
        <v>1</v>
      </c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</row>
    <row r="23" spans="1:81">
      <c r="A23" s="27" t="s">
        <v>21</v>
      </c>
      <c r="B23" s="27">
        <v>-0.91137175563113748</v>
      </c>
      <c r="C23" s="27">
        <v>0.8531897986333129</v>
      </c>
      <c r="D23" s="27">
        <v>0.81044179691128126</v>
      </c>
      <c r="E23" s="27">
        <v>0.90221636242829506</v>
      </c>
      <c r="F23" s="27">
        <v>0.59072214740663387</v>
      </c>
      <c r="G23" s="27">
        <v>0.7332769724828524</v>
      </c>
      <c r="H23" s="27">
        <v>0.70536321669071544</v>
      </c>
      <c r="I23" s="27">
        <v>0.8555843151200363</v>
      </c>
      <c r="J23" s="27">
        <v>0.89119768180084025</v>
      </c>
      <c r="K23" s="27">
        <v>0.95472869630005042</v>
      </c>
      <c r="L23" s="27">
        <v>0.66113779788480975</v>
      </c>
      <c r="M23" s="27">
        <v>0.84000831480012228</v>
      </c>
      <c r="N23" s="27">
        <v>0.70288368786789368</v>
      </c>
      <c r="O23" s="27">
        <v>0.90942945514652618</v>
      </c>
      <c r="P23" s="27">
        <v>0.95006129775603421</v>
      </c>
      <c r="Q23" s="27">
        <v>0.98682535910681135</v>
      </c>
      <c r="R23" s="27">
        <v>0.73113294305744869</v>
      </c>
      <c r="S23" s="27">
        <v>0.91939843960045686</v>
      </c>
      <c r="T23" s="27">
        <v>0.6837259171563872</v>
      </c>
      <c r="U23" s="27">
        <v>0.94686296967378425</v>
      </c>
      <c r="V23" s="27">
        <v>0.98335445463043514</v>
      </c>
      <c r="W23" s="27">
        <v>1</v>
      </c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</row>
    <row r="24" spans="1:81">
      <c r="A24" s="27" t="s">
        <v>22</v>
      </c>
      <c r="B24" s="27">
        <v>-0.88352425583248928</v>
      </c>
      <c r="C24" s="27">
        <v>0.81298339461150881</v>
      </c>
      <c r="D24" s="27">
        <v>0.86821447086214454</v>
      </c>
      <c r="E24" s="27">
        <v>0.88888034988582554</v>
      </c>
      <c r="F24" s="27">
        <v>0.85787104978158912</v>
      </c>
      <c r="G24" s="27">
        <v>0.86347161653914428</v>
      </c>
      <c r="H24" s="27">
        <v>0.50160914941840529</v>
      </c>
      <c r="I24" s="27">
        <v>0.86368928130925615</v>
      </c>
      <c r="J24" s="27">
        <v>0.84457288270913811</v>
      </c>
      <c r="K24" s="27">
        <v>0.86530535399973307</v>
      </c>
      <c r="L24" s="27">
        <v>0.89271122239375911</v>
      </c>
      <c r="M24" s="27">
        <v>0.86893637792106937</v>
      </c>
      <c r="N24" s="27">
        <v>0.39649430214355241</v>
      </c>
      <c r="O24" s="27">
        <v>0.85293148110531991</v>
      </c>
      <c r="P24" s="27">
        <v>0.82050803058355037</v>
      </c>
      <c r="Q24" s="27">
        <v>0.82708937187403742</v>
      </c>
      <c r="R24" s="27">
        <v>0.94609411212495453</v>
      </c>
      <c r="S24" s="27">
        <v>0.87672442350776569</v>
      </c>
      <c r="T24" s="27">
        <v>0.28749706193705099</v>
      </c>
      <c r="U24" s="27">
        <v>0.8353539954165643</v>
      </c>
      <c r="V24" s="27">
        <v>0.80141899476534595</v>
      </c>
      <c r="W24" s="27">
        <v>0.78223565225512337</v>
      </c>
      <c r="X24" s="27">
        <v>1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</row>
    <row r="25" spans="1:81">
      <c r="A25" s="27" t="s">
        <v>23</v>
      </c>
      <c r="B25" s="27">
        <v>-0.90252315803732386</v>
      </c>
      <c r="C25" s="27">
        <v>0.88799043401925437</v>
      </c>
      <c r="D25" s="27">
        <v>0.89048361769404416</v>
      </c>
      <c r="E25" s="27">
        <v>0.950134301311089</v>
      </c>
      <c r="F25" s="27">
        <v>0.68735440774348744</v>
      </c>
      <c r="G25" s="27">
        <v>0.83392082826686209</v>
      </c>
      <c r="H25" s="27">
        <v>0.67020520722293542</v>
      </c>
      <c r="I25" s="27">
        <v>0.90760013630620717</v>
      </c>
      <c r="J25" s="27">
        <v>0.94325848965777415</v>
      </c>
      <c r="K25" s="27">
        <v>0.97943920465201084</v>
      </c>
      <c r="L25" s="27">
        <v>0.74600058980071393</v>
      </c>
      <c r="M25" s="27">
        <v>0.9156582424727423</v>
      </c>
      <c r="N25" s="27">
        <v>0.65481541932712084</v>
      </c>
      <c r="O25" s="27">
        <v>0.94308211948555354</v>
      </c>
      <c r="P25" s="27">
        <v>0.97360438120695902</v>
      </c>
      <c r="Q25" s="27">
        <v>0.99021082977813502</v>
      </c>
      <c r="R25" s="27">
        <v>0.80834052847881777</v>
      </c>
      <c r="S25" s="27">
        <v>0.97180214702740941</v>
      </c>
      <c r="T25" s="27">
        <v>0.63058010004803366</v>
      </c>
      <c r="U25" s="27">
        <v>0.96869827235782446</v>
      </c>
      <c r="V25" s="27">
        <v>0.98058084908583476</v>
      </c>
      <c r="W25" s="27">
        <v>0.97212472129049177</v>
      </c>
      <c r="X25" s="27">
        <v>0.85500408101267111</v>
      </c>
      <c r="Y25" s="27">
        <v>1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</row>
    <row r="26" spans="1:81">
      <c r="A26" s="27" t="s">
        <v>24</v>
      </c>
      <c r="B26" s="27">
        <v>-0.37825059313920478</v>
      </c>
      <c r="C26" s="27">
        <v>0.57614679298969429</v>
      </c>
      <c r="D26" s="27">
        <v>0.43323570944173223</v>
      </c>
      <c r="E26" s="27">
        <v>0.52930894579176901</v>
      </c>
      <c r="F26" s="27">
        <v>5.437280066063175E-2</v>
      </c>
      <c r="G26" s="27">
        <v>0.36841645730878403</v>
      </c>
      <c r="H26" s="27">
        <v>0.59234475932983166</v>
      </c>
      <c r="I26" s="27">
        <v>0.43607956981894286</v>
      </c>
      <c r="J26" s="27">
        <v>0.55450105749820511</v>
      </c>
      <c r="K26" s="27">
        <v>0.59820988677005094</v>
      </c>
      <c r="L26" s="27">
        <v>9.8967903600894691E-2</v>
      </c>
      <c r="M26" s="27">
        <v>0.48244616069062896</v>
      </c>
      <c r="N26" s="27">
        <v>0.76047576960817109</v>
      </c>
      <c r="O26" s="27">
        <v>0.5471681453618723</v>
      </c>
      <c r="P26" s="27">
        <v>0.64365831660232364</v>
      </c>
      <c r="Q26" s="27">
        <v>0.64338964730937898</v>
      </c>
      <c r="R26" s="27">
        <v>0.16096637962530647</v>
      </c>
      <c r="S26" s="27">
        <v>0.55369990304905192</v>
      </c>
      <c r="T26" s="27">
        <v>0.91297912826116856</v>
      </c>
      <c r="U26" s="27">
        <v>0.61944215068386099</v>
      </c>
      <c r="V26" s="27">
        <v>0.68355381024429984</v>
      </c>
      <c r="W26" s="27">
        <v>0.65693944105794733</v>
      </c>
      <c r="X26" s="27">
        <v>0.19074631668035927</v>
      </c>
      <c r="Y26" s="27">
        <v>0.59387742311859359</v>
      </c>
      <c r="Z26" s="27">
        <v>1</v>
      </c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</row>
    <row r="27" spans="1:81">
      <c r="A27" s="27" t="s">
        <v>25</v>
      </c>
      <c r="B27" s="27">
        <v>-0.89174673243718705</v>
      </c>
      <c r="C27" s="27">
        <v>0.866182144537335</v>
      </c>
      <c r="D27" s="27">
        <v>0.81252241177556039</v>
      </c>
      <c r="E27" s="27">
        <v>0.90408581708743241</v>
      </c>
      <c r="F27" s="27">
        <v>0.66368384442460537</v>
      </c>
      <c r="G27" s="27">
        <v>0.75676963394609142</v>
      </c>
      <c r="H27" s="27">
        <v>0.65389922029251246</v>
      </c>
      <c r="I27" s="27">
        <v>0.85944008267459582</v>
      </c>
      <c r="J27" s="27">
        <v>0.88724237490065405</v>
      </c>
      <c r="K27" s="27">
        <v>0.94332041431297931</v>
      </c>
      <c r="L27" s="27">
        <v>0.71603402000831251</v>
      </c>
      <c r="M27" s="27">
        <v>0.84703938048908678</v>
      </c>
      <c r="N27" s="27">
        <v>0.66874092298889631</v>
      </c>
      <c r="O27" s="27">
        <v>0.91428038798915456</v>
      </c>
      <c r="P27" s="27">
        <v>0.94102956510028246</v>
      </c>
      <c r="Q27" s="27">
        <v>0.96451142795534128</v>
      </c>
      <c r="R27" s="27">
        <v>0.76533240860932694</v>
      </c>
      <c r="S27" s="27">
        <v>0.91028120469448359</v>
      </c>
      <c r="T27" s="27">
        <v>0.67460028574382536</v>
      </c>
      <c r="U27" s="27">
        <v>0.96455326631901706</v>
      </c>
      <c r="V27" s="27">
        <v>0.97305700314513988</v>
      </c>
      <c r="W27" s="27">
        <v>0.96874106684811256</v>
      </c>
      <c r="X27" s="27">
        <v>0.80520366990261105</v>
      </c>
      <c r="Y27" s="27">
        <v>0.9574372973442854</v>
      </c>
      <c r="Z27" s="27">
        <v>0.65311023436196514</v>
      </c>
      <c r="AA27" s="27">
        <v>1</v>
      </c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</row>
    <row r="28" spans="1:81">
      <c r="A28" s="27" t="s">
        <v>26</v>
      </c>
      <c r="B28" s="27">
        <v>-0.90073873686214168</v>
      </c>
      <c r="C28" s="27">
        <v>0.81094182904503676</v>
      </c>
      <c r="D28" s="27">
        <v>0.75746585660577925</v>
      </c>
      <c r="E28" s="27">
        <v>0.86771418923513133</v>
      </c>
      <c r="F28" s="27">
        <v>0.57849385098241768</v>
      </c>
      <c r="G28" s="27">
        <v>0.6904316250719319</v>
      </c>
      <c r="H28" s="27">
        <v>0.64326805207106241</v>
      </c>
      <c r="I28" s="27">
        <v>0.81658394213540475</v>
      </c>
      <c r="J28" s="27">
        <v>0.85177493170652885</v>
      </c>
      <c r="K28" s="27">
        <v>0.92796873981682104</v>
      </c>
      <c r="L28" s="27">
        <v>0.65096184813631275</v>
      </c>
      <c r="M28" s="27">
        <v>0.80258982539051704</v>
      </c>
      <c r="N28" s="27">
        <v>0.65091409971360426</v>
      </c>
      <c r="O28" s="27">
        <v>0.8785780018892837</v>
      </c>
      <c r="P28" s="27">
        <v>0.92510554939158374</v>
      </c>
      <c r="Q28" s="27">
        <v>0.96836446128894627</v>
      </c>
      <c r="R28" s="27">
        <v>0.70767305307085837</v>
      </c>
      <c r="S28" s="27">
        <v>0.89204769555220997</v>
      </c>
      <c r="T28" s="27">
        <v>0.65499550050315936</v>
      </c>
      <c r="U28" s="27">
        <v>0.93531330734358953</v>
      </c>
      <c r="V28" s="27">
        <v>0.97563765671004621</v>
      </c>
      <c r="W28" s="27">
        <v>0.98884771700022833</v>
      </c>
      <c r="X28" s="27">
        <v>0.75832170943458654</v>
      </c>
      <c r="Y28" s="27">
        <v>0.95698015770968503</v>
      </c>
      <c r="Z28" s="27">
        <v>0.66203516980067278</v>
      </c>
      <c r="AA28" s="27">
        <v>0.96852349373718505</v>
      </c>
      <c r="AB28" s="27">
        <v>1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</row>
    <row r="29" spans="1:81">
      <c r="A29" s="45" t="s">
        <v>27</v>
      </c>
      <c r="B29" s="27">
        <v>-0.90440085820786253</v>
      </c>
      <c r="C29" s="27">
        <v>0.79888688676504294</v>
      </c>
      <c r="D29" s="27">
        <v>0.73302009473636953</v>
      </c>
      <c r="E29" s="27">
        <v>0.84290037706694332</v>
      </c>
      <c r="F29" s="27">
        <v>0.52655050593920971</v>
      </c>
      <c r="G29" s="27">
        <v>0.64643193977984648</v>
      </c>
      <c r="H29" s="27">
        <v>0.68338985471202685</v>
      </c>
      <c r="I29" s="27">
        <v>0.79915185392618082</v>
      </c>
      <c r="J29" s="27">
        <v>0.83068488383475436</v>
      </c>
      <c r="K29" s="27">
        <v>0.9099781343533424</v>
      </c>
      <c r="L29" s="27">
        <v>0.60360655415560005</v>
      </c>
      <c r="M29" s="27">
        <v>0.76618295994045726</v>
      </c>
      <c r="N29" s="27">
        <v>0.68180600782291489</v>
      </c>
      <c r="O29" s="27">
        <v>0.85979036237847362</v>
      </c>
      <c r="P29" s="27">
        <v>0.90871835129158285</v>
      </c>
      <c r="Q29" s="27">
        <v>0.95828670647496317</v>
      </c>
      <c r="R29" s="27">
        <v>0.67795545058499385</v>
      </c>
      <c r="S29" s="27">
        <v>0.86134492174460897</v>
      </c>
      <c r="T29" s="27">
        <v>0.6749661840578185</v>
      </c>
      <c r="U29" s="27">
        <v>0.91129228793574768</v>
      </c>
      <c r="V29" s="27">
        <v>0.96013866932155256</v>
      </c>
      <c r="W29" s="27">
        <v>0.98874718380352078</v>
      </c>
      <c r="X29" s="27">
        <v>0.72772489611282298</v>
      </c>
      <c r="Y29" s="27">
        <v>0.93489258562810018</v>
      </c>
      <c r="Z29" s="27">
        <v>0.65505607644229114</v>
      </c>
      <c r="AA29" s="27">
        <v>0.94937768500811026</v>
      </c>
      <c r="AB29" s="27">
        <v>0.98437015489634205</v>
      </c>
      <c r="AC29" s="27">
        <v>1</v>
      </c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</row>
    <row r="30" spans="1:81">
      <c r="A30" s="27" t="s">
        <v>28</v>
      </c>
      <c r="B30" s="27">
        <v>-0.9046243068608617</v>
      </c>
      <c r="C30" s="27">
        <v>0.84509002780331965</v>
      </c>
      <c r="D30" s="27">
        <v>0.89177248957966981</v>
      </c>
      <c r="E30" s="27">
        <v>0.90758571270665522</v>
      </c>
      <c r="F30" s="27">
        <v>0.85714669374821162</v>
      </c>
      <c r="G30" s="27">
        <v>0.87115565919681359</v>
      </c>
      <c r="H30" s="27">
        <v>0.57114056147023362</v>
      </c>
      <c r="I30" s="27">
        <v>0.89363362052582662</v>
      </c>
      <c r="J30" s="27">
        <v>0.87637865225496803</v>
      </c>
      <c r="K30" s="27">
        <v>0.88888445698172958</v>
      </c>
      <c r="L30" s="27">
        <v>0.87109149438312028</v>
      </c>
      <c r="M30" s="27">
        <v>0.88267385814578347</v>
      </c>
      <c r="N30" s="27">
        <v>0.45795303746762311</v>
      </c>
      <c r="O30" s="27">
        <v>0.86381753356047042</v>
      </c>
      <c r="P30" s="27">
        <v>0.85162272333900668</v>
      </c>
      <c r="Q30" s="27">
        <v>0.86378343574863181</v>
      </c>
      <c r="R30" s="27">
        <v>0.90645303238872998</v>
      </c>
      <c r="S30" s="27">
        <v>0.88022807951072246</v>
      </c>
      <c r="T30" s="27">
        <v>0.3522210929639264</v>
      </c>
      <c r="U30" s="27">
        <v>0.8518703151792546</v>
      </c>
      <c r="V30" s="27">
        <v>0.82378401629869591</v>
      </c>
      <c r="W30" s="27">
        <v>0.82544041297129955</v>
      </c>
      <c r="X30" s="27">
        <v>0.94965140132888448</v>
      </c>
      <c r="Y30" s="27">
        <v>0.88368079450365045</v>
      </c>
      <c r="Z30" s="27">
        <v>0.24437352435275964</v>
      </c>
      <c r="AA30" s="27">
        <v>0.83377205583257741</v>
      </c>
      <c r="AB30" s="27">
        <v>0.80111230104953135</v>
      </c>
      <c r="AC30" s="27">
        <v>0.78161378811661752</v>
      </c>
      <c r="AD30" s="27">
        <v>1</v>
      </c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</row>
    <row r="31" spans="1:81">
      <c r="A31" s="45" t="s">
        <v>29</v>
      </c>
      <c r="B31" s="27">
        <v>-0.91834059017287173</v>
      </c>
      <c r="C31" s="27">
        <v>0.84223812407758814</v>
      </c>
      <c r="D31" s="27">
        <v>0.81925533239662052</v>
      </c>
      <c r="E31" s="27">
        <v>0.90215540125150095</v>
      </c>
      <c r="F31" s="27">
        <v>0.63684371456612354</v>
      </c>
      <c r="G31" s="27">
        <v>0.7491148515869519</v>
      </c>
      <c r="H31" s="27">
        <v>0.65245096552235782</v>
      </c>
      <c r="I31" s="27">
        <v>0.85994275486568605</v>
      </c>
      <c r="J31" s="27">
        <v>0.89815485712266019</v>
      </c>
      <c r="K31" s="27">
        <v>0.95153554573820276</v>
      </c>
      <c r="L31" s="27">
        <v>0.69688149828645807</v>
      </c>
      <c r="M31" s="27">
        <v>0.85027502198311988</v>
      </c>
      <c r="N31" s="27">
        <v>0.64405956099968487</v>
      </c>
      <c r="O31" s="27">
        <v>0.90953814639377473</v>
      </c>
      <c r="P31" s="27">
        <v>0.94837244315802194</v>
      </c>
      <c r="Q31" s="27">
        <v>0.97971447376514353</v>
      </c>
      <c r="R31" s="27">
        <v>0.75580140735171397</v>
      </c>
      <c r="S31" s="27">
        <v>0.9236333677097468</v>
      </c>
      <c r="T31" s="27">
        <v>0.62865912468985352</v>
      </c>
      <c r="U31" s="27">
        <v>0.94441389091702799</v>
      </c>
      <c r="V31" s="27">
        <v>0.97499701055696664</v>
      </c>
      <c r="W31" s="27">
        <v>0.990591558310285</v>
      </c>
      <c r="X31" s="27">
        <v>0.8112530168020412</v>
      </c>
      <c r="Y31" s="27">
        <v>0.97564278717878694</v>
      </c>
      <c r="Z31" s="27">
        <v>0.60339168674308385</v>
      </c>
      <c r="AA31" s="27">
        <v>0.96918926420639206</v>
      </c>
      <c r="AB31" s="27">
        <v>0.98180759816049823</v>
      </c>
      <c r="AC31" s="27">
        <v>0.97645732855295397</v>
      </c>
      <c r="AD31" s="27">
        <v>0.85675055878491357</v>
      </c>
      <c r="AE31" s="27">
        <v>1</v>
      </c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</row>
    <row r="32" spans="1:81">
      <c r="A32" s="45" t="s">
        <v>30</v>
      </c>
      <c r="B32" s="27">
        <v>-0.32049384153509058</v>
      </c>
      <c r="C32" s="27">
        <v>0.42055457641699712</v>
      </c>
      <c r="D32" s="27">
        <v>0.27871183703427693</v>
      </c>
      <c r="E32" s="27">
        <v>0.40805940648780653</v>
      </c>
      <c r="F32" s="27">
        <v>-4.867165422997892E-2</v>
      </c>
      <c r="G32" s="27">
        <v>0.21704102167404657</v>
      </c>
      <c r="H32" s="27">
        <v>0.43127003161999716</v>
      </c>
      <c r="I32" s="27">
        <v>0.27864725128791801</v>
      </c>
      <c r="J32" s="27">
        <v>0.4174393285054856</v>
      </c>
      <c r="K32" s="27">
        <v>0.50590840259788639</v>
      </c>
      <c r="L32" s="27">
        <v>2.3588308258922042E-2</v>
      </c>
      <c r="M32" s="27">
        <v>0.35709253786013068</v>
      </c>
      <c r="N32" s="27">
        <v>0.58772864219693755</v>
      </c>
      <c r="O32" s="27">
        <v>0.41008565491282556</v>
      </c>
      <c r="P32" s="27">
        <v>0.53721222432340021</v>
      </c>
      <c r="Q32" s="27">
        <v>0.57286804477423847</v>
      </c>
      <c r="R32" s="27">
        <v>7.2219310281836063E-2</v>
      </c>
      <c r="S32" s="27">
        <v>0.46404808435826778</v>
      </c>
      <c r="T32" s="27">
        <v>0.75749469321147789</v>
      </c>
      <c r="U32" s="27">
        <v>0.52035709308002076</v>
      </c>
      <c r="V32" s="27">
        <v>0.62207583024628521</v>
      </c>
      <c r="W32" s="27">
        <v>0.61814965702997793</v>
      </c>
      <c r="X32" s="27">
        <v>0.11828430066059878</v>
      </c>
      <c r="Y32" s="27">
        <v>0.53235246876726261</v>
      </c>
      <c r="Z32" s="27">
        <v>0.91263865674316713</v>
      </c>
      <c r="AA32" s="27">
        <v>0.59441755329049328</v>
      </c>
      <c r="AB32" s="27">
        <v>0.65721459689258588</v>
      </c>
      <c r="AC32" s="27">
        <v>0.63153039844860992</v>
      </c>
      <c r="AD32" s="27">
        <v>0.1525223876476359</v>
      </c>
      <c r="AE32" s="27">
        <v>0.56606868956299139</v>
      </c>
      <c r="AF32" s="27">
        <v>1</v>
      </c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</row>
    <row r="33" spans="1:81">
      <c r="A33" s="27" t="s">
        <v>31</v>
      </c>
      <c r="B33" s="27">
        <v>-0.88380409663331927</v>
      </c>
      <c r="C33" s="27">
        <v>0.82236164084442864</v>
      </c>
      <c r="D33" s="27">
        <v>0.74279956894990307</v>
      </c>
      <c r="E33" s="27">
        <v>0.85601836949926025</v>
      </c>
      <c r="F33" s="27">
        <v>0.58939216538056227</v>
      </c>
      <c r="G33" s="27">
        <v>0.67984434100694857</v>
      </c>
      <c r="H33" s="27">
        <v>0.62971560245324243</v>
      </c>
      <c r="I33" s="27">
        <v>0.79883817266023005</v>
      </c>
      <c r="J33" s="27">
        <v>0.83423784125215061</v>
      </c>
      <c r="K33" s="27">
        <v>0.91281979301462202</v>
      </c>
      <c r="L33" s="27">
        <v>0.67414317092328047</v>
      </c>
      <c r="M33" s="27">
        <v>0.79136483287750037</v>
      </c>
      <c r="N33" s="27">
        <v>0.62928347768793613</v>
      </c>
      <c r="O33" s="27">
        <v>0.86430078774367669</v>
      </c>
      <c r="P33" s="27">
        <v>0.90626534948215198</v>
      </c>
      <c r="Q33" s="27">
        <v>0.94757953170008935</v>
      </c>
      <c r="R33" s="27">
        <v>0.73208721936197119</v>
      </c>
      <c r="S33" s="27">
        <v>0.86993310605633334</v>
      </c>
      <c r="T33" s="27">
        <v>0.63937790864091437</v>
      </c>
      <c r="U33" s="27">
        <v>0.91665785241764319</v>
      </c>
      <c r="V33" s="27">
        <v>0.95231575271567592</v>
      </c>
      <c r="W33" s="27">
        <v>0.96687251198824808</v>
      </c>
      <c r="X33" s="27">
        <v>0.76142763638967081</v>
      </c>
      <c r="Y33" s="27">
        <v>0.92733414877467701</v>
      </c>
      <c r="Z33" s="27">
        <v>0.64507140497402715</v>
      </c>
      <c r="AA33" s="27">
        <v>0.96772642410075205</v>
      </c>
      <c r="AB33" s="27">
        <v>0.97443779327617885</v>
      </c>
      <c r="AC33" s="27">
        <v>0.96826516225338322</v>
      </c>
      <c r="AD33" s="27">
        <v>0.80468204653473885</v>
      </c>
      <c r="AE33" s="27">
        <v>0.96269356504968706</v>
      </c>
      <c r="AF33" s="27">
        <v>0.62734369080126551</v>
      </c>
      <c r="AG33" s="27">
        <v>1</v>
      </c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</row>
    <row r="34" spans="1:81">
      <c r="A34" s="27" t="s">
        <v>32</v>
      </c>
      <c r="B34" s="27">
        <v>-0.89410424889004603</v>
      </c>
      <c r="C34" s="27">
        <v>0.74550729639117552</v>
      </c>
      <c r="D34" s="27">
        <v>0.67371107587126178</v>
      </c>
      <c r="E34" s="27">
        <v>0.80129788719021322</v>
      </c>
      <c r="F34" s="27">
        <v>0.50164357071354826</v>
      </c>
      <c r="G34" s="27">
        <v>0.58929384407932395</v>
      </c>
      <c r="H34" s="27">
        <v>0.63016164769593541</v>
      </c>
      <c r="I34" s="27">
        <v>0.75225965413480311</v>
      </c>
      <c r="J34" s="27">
        <v>0.77839192066887486</v>
      </c>
      <c r="K34" s="27">
        <v>0.87580380096395671</v>
      </c>
      <c r="L34" s="27">
        <v>0.59284728681063636</v>
      </c>
      <c r="M34" s="27">
        <v>0.72420446796462978</v>
      </c>
      <c r="N34" s="27">
        <v>0.61835452708594918</v>
      </c>
      <c r="O34" s="27">
        <v>0.82107001744039221</v>
      </c>
      <c r="P34" s="27">
        <v>0.86977030046724235</v>
      </c>
      <c r="Q34" s="27">
        <v>0.93163883999133135</v>
      </c>
      <c r="R34" s="27">
        <v>0.66896264719871568</v>
      </c>
      <c r="S34" s="27">
        <v>0.82467177386484691</v>
      </c>
      <c r="T34" s="27">
        <v>0.62137228700077807</v>
      </c>
      <c r="U34" s="27">
        <v>0.88051053519773592</v>
      </c>
      <c r="V34" s="27">
        <v>0.9354429519362516</v>
      </c>
      <c r="W34" s="27">
        <v>0.97027749767869187</v>
      </c>
      <c r="X34" s="27">
        <v>0.70548721641384826</v>
      </c>
      <c r="Y34" s="27">
        <v>0.90806607560174402</v>
      </c>
      <c r="Z34" s="27">
        <v>0.62521607101481069</v>
      </c>
      <c r="AA34" s="27">
        <v>0.93788512438468907</v>
      </c>
      <c r="AB34" s="27">
        <v>0.9766769155738958</v>
      </c>
      <c r="AC34" s="27">
        <v>0.98868019936291307</v>
      </c>
      <c r="AD34" s="27">
        <v>0.75880045267288487</v>
      </c>
      <c r="AE34" s="27">
        <v>0.96155174084691553</v>
      </c>
      <c r="AF34" s="27">
        <v>0.63615892807632679</v>
      </c>
      <c r="AG34" s="27">
        <v>0.9680517563352109</v>
      </c>
      <c r="AH34" s="27">
        <v>1</v>
      </c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</row>
    <row r="35" spans="1:81">
      <c r="A35" s="27" t="s">
        <v>33</v>
      </c>
      <c r="B35" s="27">
        <v>-0.8905407469229063</v>
      </c>
      <c r="C35" s="27">
        <v>0.73692127331945811</v>
      </c>
      <c r="D35" s="27">
        <v>0.65365197498694616</v>
      </c>
      <c r="E35" s="27">
        <v>0.78068316545090255</v>
      </c>
      <c r="F35" s="27">
        <v>0.46024195891689101</v>
      </c>
      <c r="G35" s="27">
        <v>0.55941136579855621</v>
      </c>
      <c r="H35" s="27">
        <v>0.65901446517537243</v>
      </c>
      <c r="I35" s="27">
        <v>0.73931853651874935</v>
      </c>
      <c r="J35" s="27">
        <v>0.76149835605402827</v>
      </c>
      <c r="K35" s="27">
        <v>0.85622337890609523</v>
      </c>
      <c r="L35" s="27">
        <v>0.54477286513916623</v>
      </c>
      <c r="M35" s="27">
        <v>0.68951255632650343</v>
      </c>
      <c r="N35" s="27">
        <v>0.66135159648583897</v>
      </c>
      <c r="O35" s="27">
        <v>0.80670593553658465</v>
      </c>
      <c r="P35" s="27">
        <v>0.85683384370028404</v>
      </c>
      <c r="Q35" s="27">
        <v>0.91779701261301017</v>
      </c>
      <c r="R35" s="27">
        <v>0.62748801060201909</v>
      </c>
      <c r="S35" s="27">
        <v>0.7966000747503641</v>
      </c>
      <c r="T35" s="27">
        <v>0.65291673078987156</v>
      </c>
      <c r="U35" s="27">
        <v>0.86426148131615055</v>
      </c>
      <c r="V35" s="27">
        <v>0.92597964435346702</v>
      </c>
      <c r="W35" s="27">
        <v>0.96386144087265635</v>
      </c>
      <c r="X35" s="27">
        <v>0.6746690574322447</v>
      </c>
      <c r="Y35" s="27">
        <v>0.88542790405339089</v>
      </c>
      <c r="Z35" s="27">
        <v>0.64583203323833271</v>
      </c>
      <c r="AA35" s="27">
        <v>0.91742971538557838</v>
      </c>
      <c r="AB35" s="27">
        <v>0.96404783472208977</v>
      </c>
      <c r="AC35" s="27">
        <v>0.98963049501116873</v>
      </c>
      <c r="AD35" s="27">
        <v>0.72918076550775857</v>
      </c>
      <c r="AE35" s="27">
        <v>0.94439878669149169</v>
      </c>
      <c r="AF35" s="27">
        <v>0.63151443339289226</v>
      </c>
      <c r="AG35" s="27">
        <v>0.94875484931933607</v>
      </c>
      <c r="AH35" s="27">
        <v>0.98508649223751177</v>
      </c>
      <c r="AI35" s="27">
        <v>1</v>
      </c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</row>
    <row r="36" spans="1:81">
      <c r="A36" s="27" t="s">
        <v>34</v>
      </c>
      <c r="B36" s="27">
        <v>-0.93515219237583369</v>
      </c>
      <c r="C36" s="27">
        <v>0.86582555141317963</v>
      </c>
      <c r="D36" s="27">
        <v>0.88649844229148966</v>
      </c>
      <c r="E36" s="27">
        <v>0.91894009042703995</v>
      </c>
      <c r="F36" s="27">
        <v>0.82444125061859974</v>
      </c>
      <c r="G36" s="27">
        <v>0.85224493003978741</v>
      </c>
      <c r="H36" s="27">
        <v>0.6256211165728025</v>
      </c>
      <c r="I36" s="27">
        <v>0.90426731366885893</v>
      </c>
      <c r="J36" s="27">
        <v>0.89576612851866089</v>
      </c>
      <c r="K36" s="27">
        <v>0.90748784167090435</v>
      </c>
      <c r="L36" s="27">
        <v>0.86603942563242431</v>
      </c>
      <c r="M36" s="27">
        <v>0.88360375627203636</v>
      </c>
      <c r="N36" s="27">
        <v>0.53380962135320453</v>
      </c>
      <c r="O36" s="27">
        <v>0.89474501622658187</v>
      </c>
      <c r="P36" s="27">
        <v>0.87960889731548897</v>
      </c>
      <c r="Q36" s="27">
        <v>0.88916751931373783</v>
      </c>
      <c r="R36" s="27">
        <v>0.88117927410954155</v>
      </c>
      <c r="S36" s="27">
        <v>0.88942948442764902</v>
      </c>
      <c r="T36" s="27">
        <v>0.42297988145295501</v>
      </c>
      <c r="U36" s="27">
        <v>0.86597847497371572</v>
      </c>
      <c r="V36" s="27">
        <v>0.85344212537368358</v>
      </c>
      <c r="W36" s="27">
        <v>0.86484343980414358</v>
      </c>
      <c r="X36" s="27">
        <v>0.91446927392638377</v>
      </c>
      <c r="Y36" s="27">
        <v>0.88466587055672841</v>
      </c>
      <c r="Z36" s="27">
        <v>0.31796214235463244</v>
      </c>
      <c r="AA36" s="27">
        <v>0.85312419910901249</v>
      </c>
      <c r="AB36" s="27">
        <v>0.82736117614464078</v>
      </c>
      <c r="AC36" s="27">
        <v>0.83106004280627943</v>
      </c>
      <c r="AD36" s="27">
        <v>0.9537495761989051</v>
      </c>
      <c r="AE36" s="27">
        <v>0.88592155442041987</v>
      </c>
      <c r="AF36" s="27">
        <v>0.21241280462261469</v>
      </c>
      <c r="AG36" s="27">
        <v>0.84026770815744034</v>
      </c>
      <c r="AH36" s="27">
        <v>0.80777707318763881</v>
      </c>
      <c r="AI36" s="27">
        <v>0.79227641210973287</v>
      </c>
      <c r="AJ36" s="27">
        <v>1</v>
      </c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</row>
    <row r="37" spans="1:81">
      <c r="A37" s="45" t="s">
        <v>35</v>
      </c>
      <c r="B37" s="27">
        <v>-0.91971373675561541</v>
      </c>
      <c r="C37" s="27">
        <v>0.79306160582778662</v>
      </c>
      <c r="D37" s="27">
        <v>0.73914064686259617</v>
      </c>
      <c r="E37" s="27">
        <v>0.84544677156811732</v>
      </c>
      <c r="F37" s="27">
        <v>0.57898609792221434</v>
      </c>
      <c r="G37" s="27">
        <v>0.65811200531085445</v>
      </c>
      <c r="H37" s="27">
        <v>0.63089524727649726</v>
      </c>
      <c r="I37" s="27">
        <v>0.80472730924012326</v>
      </c>
      <c r="J37" s="27">
        <v>0.83634430993040243</v>
      </c>
      <c r="K37" s="27">
        <v>0.90797046186988917</v>
      </c>
      <c r="L37" s="27">
        <v>0.65144686938461527</v>
      </c>
      <c r="M37" s="27">
        <v>0.77849062354865162</v>
      </c>
      <c r="N37" s="27">
        <v>0.62436182193861178</v>
      </c>
      <c r="O37" s="27">
        <v>0.86354044392169316</v>
      </c>
      <c r="P37" s="27">
        <v>0.91198723633229584</v>
      </c>
      <c r="Q37" s="27">
        <v>0.95356442570293154</v>
      </c>
      <c r="R37" s="27">
        <v>0.71416039041637136</v>
      </c>
      <c r="S37" s="27">
        <v>0.86843059373223308</v>
      </c>
      <c r="T37" s="27">
        <v>0.612451837369687</v>
      </c>
      <c r="U37" s="27">
        <v>0.91086006384023155</v>
      </c>
      <c r="V37" s="27">
        <v>0.9554330558841736</v>
      </c>
      <c r="W37" s="27">
        <v>0.98025050354864085</v>
      </c>
      <c r="X37" s="27">
        <v>0.75661641994691198</v>
      </c>
      <c r="Y37" s="27">
        <v>0.93594181311468827</v>
      </c>
      <c r="Z37" s="27">
        <v>0.59632153578151059</v>
      </c>
      <c r="AA37" s="27">
        <v>0.94563871714926373</v>
      </c>
      <c r="AB37" s="27">
        <v>0.97517092671812022</v>
      </c>
      <c r="AC37" s="27">
        <v>0.99057799646330824</v>
      </c>
      <c r="AD37" s="27">
        <v>0.81300633891326324</v>
      </c>
      <c r="AE37" s="27">
        <v>0.9783832566251085</v>
      </c>
      <c r="AF37" s="27">
        <v>0.57352249778150677</v>
      </c>
      <c r="AG37" s="27">
        <v>0.96932499503237024</v>
      </c>
      <c r="AH37" s="27">
        <v>0.98184338520995262</v>
      </c>
      <c r="AI37" s="27">
        <v>0.97844758703588641</v>
      </c>
      <c r="AJ37" s="27">
        <v>0.86238884806280003</v>
      </c>
      <c r="AK37" s="27">
        <v>1</v>
      </c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</row>
    <row r="38" spans="1:81">
      <c r="A38" s="45" t="s">
        <v>36</v>
      </c>
      <c r="B38" s="27">
        <v>-0.27275692205677471</v>
      </c>
      <c r="C38" s="27">
        <v>0.23315666176915742</v>
      </c>
      <c r="D38" s="27">
        <v>0.10919239610689697</v>
      </c>
      <c r="E38" s="27">
        <v>0.26324341586922884</v>
      </c>
      <c r="F38" s="27">
        <v>-0.20231762472913542</v>
      </c>
      <c r="G38" s="27">
        <v>3.7297960368583939E-2</v>
      </c>
      <c r="H38" s="27">
        <v>0.33735090142855673</v>
      </c>
      <c r="I38" s="27">
        <v>0.13520904511402052</v>
      </c>
      <c r="J38" s="27">
        <v>0.26267569384742179</v>
      </c>
      <c r="K38" s="27">
        <v>0.38603630876087353</v>
      </c>
      <c r="L38" s="27">
        <v>-7.3258191643574888E-2</v>
      </c>
      <c r="M38" s="27">
        <v>0.20390174551094326</v>
      </c>
      <c r="N38" s="27">
        <v>0.42824897560360031</v>
      </c>
      <c r="O38" s="27">
        <v>0.25573509320005727</v>
      </c>
      <c r="P38" s="27">
        <v>0.39946800094687507</v>
      </c>
      <c r="Q38" s="27">
        <v>0.4824349931020287</v>
      </c>
      <c r="R38" s="27">
        <v>-4.888754440999692E-4</v>
      </c>
      <c r="S38" s="27">
        <v>0.33793241533964691</v>
      </c>
      <c r="T38" s="27">
        <v>0.58619807293430481</v>
      </c>
      <c r="U38" s="27">
        <v>0.38616988850775957</v>
      </c>
      <c r="V38" s="27">
        <v>0.51567546600657044</v>
      </c>
      <c r="W38" s="27">
        <v>0.54980250744710812</v>
      </c>
      <c r="X38" s="27">
        <v>3.6738250507743736E-2</v>
      </c>
      <c r="Y38" s="27">
        <v>0.44197948917441848</v>
      </c>
      <c r="Z38" s="27">
        <v>0.75818030250410506</v>
      </c>
      <c r="AA38" s="27">
        <v>0.49742915462934473</v>
      </c>
      <c r="AB38" s="27">
        <v>0.59821668902719649</v>
      </c>
      <c r="AC38" s="27">
        <v>0.59686073378791493</v>
      </c>
      <c r="AD38" s="27">
        <v>8.5386507131018891E-2</v>
      </c>
      <c r="AE38" s="27">
        <v>0.50598029700630887</v>
      </c>
      <c r="AF38" s="27">
        <v>0.9129282111058189</v>
      </c>
      <c r="AG38" s="27">
        <v>0.57287561392435515</v>
      </c>
      <c r="AH38" s="27">
        <v>0.63573089978403496</v>
      </c>
      <c r="AI38" s="27">
        <v>0.61394209850949955</v>
      </c>
      <c r="AJ38" s="27">
        <v>0.12425105001027099</v>
      </c>
      <c r="AK38" s="27">
        <v>0.53973466283124683</v>
      </c>
      <c r="AL38" s="27">
        <v>1</v>
      </c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</row>
    <row r="39" spans="1:81">
      <c r="A39" s="27" t="s">
        <v>37</v>
      </c>
      <c r="B39" s="27">
        <v>-0.8747144429591811</v>
      </c>
      <c r="C39" s="27">
        <v>0.76056935424864924</v>
      </c>
      <c r="D39" s="27">
        <v>0.66380142275778542</v>
      </c>
      <c r="E39" s="27">
        <v>0.79679119931618403</v>
      </c>
      <c r="F39" s="27">
        <v>0.49484958663913547</v>
      </c>
      <c r="G39" s="27">
        <v>0.5861692037880275</v>
      </c>
      <c r="H39" s="27">
        <v>0.62710697794087855</v>
      </c>
      <c r="I39" s="27">
        <v>0.72410143570594288</v>
      </c>
      <c r="J39" s="27">
        <v>0.76401982812626734</v>
      </c>
      <c r="K39" s="27">
        <v>0.86427465761068956</v>
      </c>
      <c r="L39" s="27">
        <v>0.60115830044715624</v>
      </c>
      <c r="M39" s="27">
        <v>0.71381794327296288</v>
      </c>
      <c r="N39" s="27">
        <v>0.60602449609429476</v>
      </c>
      <c r="O39" s="27">
        <v>0.80313923930811504</v>
      </c>
      <c r="P39" s="27">
        <v>0.85275204309160835</v>
      </c>
      <c r="Q39" s="27">
        <v>0.91660826514428406</v>
      </c>
      <c r="R39" s="27">
        <v>0.6897619681624646</v>
      </c>
      <c r="S39" s="27">
        <v>0.81372286940415306</v>
      </c>
      <c r="T39" s="27">
        <v>0.60046223377069963</v>
      </c>
      <c r="U39" s="27">
        <v>0.86607687266459255</v>
      </c>
      <c r="V39" s="27">
        <v>0.91708188861779416</v>
      </c>
      <c r="W39" s="27">
        <v>0.94957017126570553</v>
      </c>
      <c r="X39" s="27">
        <v>0.72739147490088707</v>
      </c>
      <c r="Y39" s="27">
        <v>0.88643051165437403</v>
      </c>
      <c r="Z39" s="27">
        <v>0.61055929739529036</v>
      </c>
      <c r="AA39" s="27">
        <v>0.91930762591692028</v>
      </c>
      <c r="AB39" s="27">
        <v>0.95328276529690537</v>
      </c>
      <c r="AC39" s="27">
        <v>0.96630479562741334</v>
      </c>
      <c r="AD39" s="27">
        <v>0.76040151239183418</v>
      </c>
      <c r="AE39" s="27">
        <v>0.93207296945557849</v>
      </c>
      <c r="AF39" s="27">
        <v>0.62056801427997521</v>
      </c>
      <c r="AG39" s="27">
        <v>0.96709997843655049</v>
      </c>
      <c r="AH39" s="27">
        <v>0.97397882193566432</v>
      </c>
      <c r="AI39" s="27">
        <v>0.96828653556097821</v>
      </c>
      <c r="AJ39" s="27">
        <v>0.81040267687317202</v>
      </c>
      <c r="AK39" s="27">
        <v>0.9624294696234883</v>
      </c>
      <c r="AL39" s="27">
        <v>0.60739603990351188</v>
      </c>
      <c r="AM39" s="27">
        <v>1</v>
      </c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</row>
    <row r="40" spans="1:81">
      <c r="A40" s="27" t="s">
        <v>38</v>
      </c>
      <c r="B40" s="27">
        <v>-0.87889308505077091</v>
      </c>
      <c r="C40" s="27">
        <v>0.68099209033786079</v>
      </c>
      <c r="D40" s="27">
        <v>0.60212525017981922</v>
      </c>
      <c r="E40" s="27">
        <v>0.73513803620093476</v>
      </c>
      <c r="F40" s="27">
        <v>0.42766589406853661</v>
      </c>
      <c r="G40" s="27">
        <v>0.50252241274800802</v>
      </c>
      <c r="H40" s="27">
        <v>0.61470180583979317</v>
      </c>
      <c r="I40" s="27">
        <v>0.68425097768108645</v>
      </c>
      <c r="J40" s="27">
        <v>0.70631804242994667</v>
      </c>
      <c r="K40" s="27">
        <v>0.81760920028314588</v>
      </c>
      <c r="L40" s="27">
        <v>0.52398742050996683</v>
      </c>
      <c r="M40" s="27">
        <v>0.63764112994355604</v>
      </c>
      <c r="N40" s="27">
        <v>0.60679222448474124</v>
      </c>
      <c r="O40" s="27">
        <v>0.76169897261117359</v>
      </c>
      <c r="P40" s="27">
        <v>0.80888321129383156</v>
      </c>
      <c r="Q40" s="27">
        <v>0.88600240585050971</v>
      </c>
      <c r="R40" s="27">
        <v>0.62125689684419094</v>
      </c>
      <c r="S40" s="27">
        <v>0.75947052039486485</v>
      </c>
      <c r="T40" s="27">
        <v>0.58624673059208643</v>
      </c>
      <c r="U40" s="27">
        <v>0.827070945583947</v>
      </c>
      <c r="V40" s="27">
        <v>0.89079404168192278</v>
      </c>
      <c r="W40" s="27">
        <v>0.93932088522619661</v>
      </c>
      <c r="X40" s="27">
        <v>0.66711666278059345</v>
      </c>
      <c r="Y40" s="27">
        <v>0.85339969317287012</v>
      </c>
      <c r="Z40" s="27">
        <v>0.58954814153921964</v>
      </c>
      <c r="AA40" s="27">
        <v>0.88870747493586788</v>
      </c>
      <c r="AB40" s="27">
        <v>0.94114233412045101</v>
      </c>
      <c r="AC40" s="27">
        <v>0.97191641913348625</v>
      </c>
      <c r="AD40" s="27">
        <v>0.70926537976747839</v>
      </c>
      <c r="AE40" s="27">
        <v>0.92067414628107569</v>
      </c>
      <c r="AF40" s="27">
        <v>0.60107317700569773</v>
      </c>
      <c r="AG40" s="27">
        <v>0.93783300040639272</v>
      </c>
      <c r="AH40" s="27">
        <v>0.97846966899032906</v>
      </c>
      <c r="AI40" s="27">
        <v>0.98844026707099497</v>
      </c>
      <c r="AJ40" s="27">
        <v>0.77314479513105827</v>
      </c>
      <c r="AK40" s="27">
        <v>0.96521401471676926</v>
      </c>
      <c r="AL40" s="27">
        <v>0.61973824460554194</v>
      </c>
      <c r="AM40" s="27">
        <v>0.96914032865191735</v>
      </c>
      <c r="AN40" s="27">
        <v>1</v>
      </c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</row>
    <row r="41" spans="1:81">
      <c r="A41" s="27" t="s">
        <v>39</v>
      </c>
      <c r="B41" s="27">
        <v>-0.87105578785716953</v>
      </c>
      <c r="C41" s="27">
        <v>0.68296215040160113</v>
      </c>
      <c r="D41" s="27">
        <v>0.58283087267069034</v>
      </c>
      <c r="E41" s="27">
        <v>0.72060228601632048</v>
      </c>
      <c r="F41" s="27">
        <v>0.40540588023223384</v>
      </c>
      <c r="G41" s="27">
        <v>0.48457268579358359</v>
      </c>
      <c r="H41" s="27">
        <v>0.63448071831791186</v>
      </c>
      <c r="I41" s="27">
        <v>0.67992255936245505</v>
      </c>
      <c r="J41" s="27">
        <v>0.69261270923396145</v>
      </c>
      <c r="K41" s="27">
        <v>0.80200258848587991</v>
      </c>
      <c r="L41" s="27">
        <v>0.48493243581448148</v>
      </c>
      <c r="M41" s="27">
        <v>0.61491505238856115</v>
      </c>
      <c r="N41" s="27">
        <v>0.64006552156126151</v>
      </c>
      <c r="O41" s="27">
        <v>0.7520696495478727</v>
      </c>
      <c r="P41" s="27">
        <v>0.79926815690111697</v>
      </c>
      <c r="Q41" s="27">
        <v>0.87088003719557772</v>
      </c>
      <c r="R41" s="27">
        <v>0.57779727810521908</v>
      </c>
      <c r="S41" s="27">
        <v>0.73165200545872344</v>
      </c>
      <c r="T41" s="27">
        <v>0.63262001061259332</v>
      </c>
      <c r="U41" s="27">
        <v>0.81584012700585373</v>
      </c>
      <c r="V41" s="27">
        <v>0.88465062790775206</v>
      </c>
      <c r="W41" s="27">
        <v>0.92993500690275055</v>
      </c>
      <c r="X41" s="27">
        <v>0.62516146435531361</v>
      </c>
      <c r="Y41" s="27">
        <v>0.83247851537533324</v>
      </c>
      <c r="Z41" s="27">
        <v>0.62415450772921088</v>
      </c>
      <c r="AA41" s="27">
        <v>0.87661337560742592</v>
      </c>
      <c r="AB41" s="27">
        <v>0.93569028427733536</v>
      </c>
      <c r="AC41" s="27">
        <v>0.96823511238251936</v>
      </c>
      <c r="AD41" s="27">
        <v>0.67962173717220464</v>
      </c>
      <c r="AE41" s="27">
        <v>0.90316660288527295</v>
      </c>
      <c r="AF41" s="27">
        <v>0.62601786479163635</v>
      </c>
      <c r="AG41" s="27">
        <v>0.9187264882261017</v>
      </c>
      <c r="AH41" s="27">
        <v>0.96832882283835275</v>
      </c>
      <c r="AI41" s="27">
        <v>0.99088325757281337</v>
      </c>
      <c r="AJ41" s="27">
        <v>0.74748967295340174</v>
      </c>
      <c r="AK41" s="27">
        <v>0.95116502300812444</v>
      </c>
      <c r="AL41" s="27">
        <v>0.62008938417710679</v>
      </c>
      <c r="AM41" s="27">
        <v>0.95178082702722533</v>
      </c>
      <c r="AN41" s="27">
        <v>0.98484162188181379</v>
      </c>
      <c r="AO41" s="27">
        <v>1</v>
      </c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</row>
    <row r="42" spans="1:81">
      <c r="A42" s="27" t="s">
        <v>40</v>
      </c>
      <c r="B42" s="27">
        <v>-0.95671696234317627</v>
      </c>
      <c r="C42" s="27">
        <v>0.8797354278785775</v>
      </c>
      <c r="D42" s="27">
        <v>0.87007634301600312</v>
      </c>
      <c r="E42" s="27">
        <v>0.9208507596100719</v>
      </c>
      <c r="F42" s="27">
        <v>0.79513966261377611</v>
      </c>
      <c r="G42" s="27">
        <v>0.83209266837327611</v>
      </c>
      <c r="H42" s="27">
        <v>0.63809955019026121</v>
      </c>
      <c r="I42" s="27">
        <v>0.89977025337998662</v>
      </c>
      <c r="J42" s="27">
        <v>0.8938498035655682</v>
      </c>
      <c r="K42" s="27">
        <v>0.91952399168121912</v>
      </c>
      <c r="L42" s="27">
        <v>0.83513856030618017</v>
      </c>
      <c r="M42" s="27">
        <v>0.86985509572661657</v>
      </c>
      <c r="N42" s="27">
        <v>0.58766434634035647</v>
      </c>
      <c r="O42" s="27">
        <v>0.90499537020145226</v>
      </c>
      <c r="P42" s="27">
        <v>0.90107638775627619</v>
      </c>
      <c r="Q42" s="27">
        <v>0.90710560242418026</v>
      </c>
      <c r="R42" s="27">
        <v>0.87710673221936031</v>
      </c>
      <c r="S42" s="27">
        <v>0.89336999134338435</v>
      </c>
      <c r="T42" s="27">
        <v>0.49621044015746552</v>
      </c>
      <c r="U42" s="27">
        <v>0.89511497768671333</v>
      </c>
      <c r="V42" s="27">
        <v>0.88183253248438909</v>
      </c>
      <c r="W42" s="27">
        <v>0.88870768902036079</v>
      </c>
      <c r="X42" s="27">
        <v>0.88743886082198975</v>
      </c>
      <c r="Y42" s="27">
        <v>0.89579083145014082</v>
      </c>
      <c r="Z42" s="27">
        <v>0.38565106047655223</v>
      </c>
      <c r="AA42" s="27">
        <v>0.86622117384982744</v>
      </c>
      <c r="AB42" s="27">
        <v>0.85465726025147726</v>
      </c>
      <c r="AC42" s="27">
        <v>0.86687420654476177</v>
      </c>
      <c r="AD42" s="27">
        <v>0.91870124743957071</v>
      </c>
      <c r="AE42" s="27">
        <v>0.88685108475072183</v>
      </c>
      <c r="AF42" s="27">
        <v>0.28327297610865015</v>
      </c>
      <c r="AG42" s="27">
        <v>0.85615644883765352</v>
      </c>
      <c r="AH42" s="27">
        <v>0.83043604732007714</v>
      </c>
      <c r="AI42" s="27">
        <v>0.83681564149182619</v>
      </c>
      <c r="AJ42" s="27">
        <v>0.9566007540018524</v>
      </c>
      <c r="AK42" s="27">
        <v>0.88856464186029738</v>
      </c>
      <c r="AL42" s="27">
        <v>0.18213613999647954</v>
      </c>
      <c r="AM42" s="27">
        <v>0.8423160083264063</v>
      </c>
      <c r="AN42" s="27">
        <v>0.81655285242110565</v>
      </c>
      <c r="AO42" s="27">
        <v>0.8045159834545168</v>
      </c>
      <c r="AP42" s="27">
        <v>1</v>
      </c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</row>
    <row r="43" spans="1:81">
      <c r="A43" s="27" t="s">
        <v>41</v>
      </c>
      <c r="B43" s="27">
        <v>-0.91659979770285138</v>
      </c>
      <c r="C43" s="27">
        <v>0.73634479820076659</v>
      </c>
      <c r="D43" s="27">
        <v>0.65719778724920008</v>
      </c>
      <c r="E43" s="27">
        <v>0.7828258872894478</v>
      </c>
      <c r="F43" s="27">
        <v>0.51148175360580606</v>
      </c>
      <c r="G43" s="27">
        <v>0.5700996069177775</v>
      </c>
      <c r="H43" s="27">
        <v>0.61094446683188852</v>
      </c>
      <c r="I43" s="27">
        <v>0.74438516779046437</v>
      </c>
      <c r="J43" s="27">
        <v>0.76003723100331932</v>
      </c>
      <c r="K43" s="27">
        <v>0.85351118988111008</v>
      </c>
      <c r="L43" s="27">
        <v>0.59632127939478041</v>
      </c>
      <c r="M43" s="27">
        <v>0.69231102920854581</v>
      </c>
      <c r="N43" s="27">
        <v>0.60367476820723864</v>
      </c>
      <c r="O43" s="27">
        <v>0.80952119446267923</v>
      </c>
      <c r="P43" s="27">
        <v>0.85392207429557443</v>
      </c>
      <c r="Q43" s="27">
        <v>0.91145769864643988</v>
      </c>
      <c r="R43" s="27">
        <v>0.67159802303374716</v>
      </c>
      <c r="S43" s="27">
        <v>0.80075960948156011</v>
      </c>
      <c r="T43" s="27">
        <v>0.59244705262499731</v>
      </c>
      <c r="U43" s="27">
        <v>0.8655836616760858</v>
      </c>
      <c r="V43" s="27">
        <v>0.92182165210838041</v>
      </c>
      <c r="W43" s="27">
        <v>0.95512396826284396</v>
      </c>
      <c r="X43" s="27">
        <v>0.7144706101161965</v>
      </c>
      <c r="Y43" s="27">
        <v>0.88437303713969917</v>
      </c>
      <c r="Z43" s="27">
        <v>0.57996979339466581</v>
      </c>
      <c r="AA43" s="27">
        <v>0.91317769108703983</v>
      </c>
      <c r="AB43" s="27">
        <v>0.95622070981032004</v>
      </c>
      <c r="AC43" s="27">
        <v>0.97989947386169329</v>
      </c>
      <c r="AD43" s="27">
        <v>0.7591725842110959</v>
      </c>
      <c r="AE43" s="27">
        <v>0.94051827123240095</v>
      </c>
      <c r="AF43" s="27">
        <v>0.56745285889659258</v>
      </c>
      <c r="AG43" s="27">
        <v>0.94494906418441915</v>
      </c>
      <c r="AH43" s="27">
        <v>0.97482622748757164</v>
      </c>
      <c r="AI43" s="27">
        <v>0.99159276532056717</v>
      </c>
      <c r="AJ43" s="27">
        <v>0.82061698603437716</v>
      </c>
      <c r="AK43" s="27">
        <v>0.9785320370866033</v>
      </c>
      <c r="AL43" s="27">
        <v>0.54896349743320272</v>
      </c>
      <c r="AM43" s="27">
        <v>0.96870829552472393</v>
      </c>
      <c r="AN43" s="27">
        <v>0.98417081539912799</v>
      </c>
      <c r="AO43" s="27">
        <v>0.98385094199315926</v>
      </c>
      <c r="AP43" s="27">
        <v>0.86592435931096945</v>
      </c>
      <c r="AQ43" s="27">
        <v>1</v>
      </c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</row>
    <row r="44" spans="1:81">
      <c r="A44" s="27" t="s">
        <v>42</v>
      </c>
      <c r="B44" s="27">
        <v>-0.21050426582400392</v>
      </c>
      <c r="C44" s="27">
        <v>5.4171571993971816E-2</v>
      </c>
      <c r="D44" s="27">
        <v>-3.794358128450892E-2</v>
      </c>
      <c r="E44" s="27">
        <v>0.10673391996398493</v>
      </c>
      <c r="F44" s="27">
        <v>-0.35801745818361841</v>
      </c>
      <c r="G44" s="27">
        <v>-0.15246505250413889</v>
      </c>
      <c r="H44" s="27">
        <v>0.26252416258998518</v>
      </c>
      <c r="I44" s="27">
        <v>5.3086353333725396E-3</v>
      </c>
      <c r="J44" s="27">
        <v>9.6585588558013316E-2</v>
      </c>
      <c r="K44" s="27">
        <v>0.24087757745304839</v>
      </c>
      <c r="L44" s="27">
        <v>-0.22083727746459095</v>
      </c>
      <c r="M44" s="27">
        <v>3.0741495584278786E-2</v>
      </c>
      <c r="N44" s="27">
        <v>0.32884504600493059</v>
      </c>
      <c r="O44" s="27">
        <v>0.10928916694871794</v>
      </c>
      <c r="P44" s="27">
        <v>0.24801196827386626</v>
      </c>
      <c r="Q44" s="27">
        <v>0.36015125276398186</v>
      </c>
      <c r="R44" s="27">
        <v>-9.3094686902254087E-2</v>
      </c>
      <c r="S44" s="27">
        <v>0.18939614612109973</v>
      </c>
      <c r="T44" s="27">
        <v>0.4176777212695415</v>
      </c>
      <c r="U44" s="27">
        <v>0.22759710671998515</v>
      </c>
      <c r="V44" s="27">
        <v>0.3792287048151548</v>
      </c>
      <c r="W44" s="27">
        <v>0.4557866060930057</v>
      </c>
      <c r="X44" s="27">
        <v>-4.087990193753796E-2</v>
      </c>
      <c r="Y44" s="27">
        <v>0.31918061105769513</v>
      </c>
      <c r="Z44" s="27">
        <v>0.57911499043032089</v>
      </c>
      <c r="AA44" s="27">
        <v>0.35995689521747531</v>
      </c>
      <c r="AB44" s="27">
        <v>0.48752961306479758</v>
      </c>
      <c r="AC44" s="27">
        <v>0.52118341576061555</v>
      </c>
      <c r="AD44" s="27">
        <v>6.2260777200750237E-4</v>
      </c>
      <c r="AE44" s="27">
        <v>0.41435530177038243</v>
      </c>
      <c r="AF44" s="27">
        <v>0.7555470647964031</v>
      </c>
      <c r="AG44" s="27">
        <v>0.46745530708169902</v>
      </c>
      <c r="AH44" s="27">
        <v>0.56974597996228016</v>
      </c>
      <c r="AI44" s="27">
        <v>0.5694865353059656</v>
      </c>
      <c r="AJ44" s="27">
        <v>5.6303545776592287E-2</v>
      </c>
      <c r="AK44" s="27">
        <v>0.47414267411007799</v>
      </c>
      <c r="AL44" s="27">
        <v>0.91367279753978436</v>
      </c>
      <c r="AM44" s="27">
        <v>0.54541237320351199</v>
      </c>
      <c r="AN44" s="27">
        <v>0.60920825789133393</v>
      </c>
      <c r="AO44" s="27">
        <v>0.58960985589382187</v>
      </c>
      <c r="AP44" s="27">
        <v>9.1821884254238692E-2</v>
      </c>
      <c r="AQ44" s="27">
        <v>0.50852625790338857</v>
      </c>
      <c r="AR44" s="27">
        <v>1</v>
      </c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</row>
    <row r="45" spans="1:81">
      <c r="A45" s="27" t="s">
        <v>43</v>
      </c>
      <c r="B45" s="27">
        <v>-0.8600423332413285</v>
      </c>
      <c r="C45" s="27">
        <v>0.70032729320779397</v>
      </c>
      <c r="D45" s="27">
        <v>0.6061273064335353</v>
      </c>
      <c r="E45" s="27">
        <v>0.73640407061166657</v>
      </c>
      <c r="F45" s="27">
        <v>0.41641706297499698</v>
      </c>
      <c r="G45" s="27">
        <v>0.51661901456734016</v>
      </c>
      <c r="H45" s="27">
        <v>0.64284315102829148</v>
      </c>
      <c r="I45" s="27">
        <v>0.6628846265451056</v>
      </c>
      <c r="J45" s="27">
        <v>0.69007383485560259</v>
      </c>
      <c r="K45" s="27">
        <v>0.80836805696527769</v>
      </c>
      <c r="L45" s="27">
        <v>0.51179531688927138</v>
      </c>
      <c r="M45" s="27">
        <v>0.62668893662788394</v>
      </c>
      <c r="N45" s="27">
        <v>0.6044861951486552</v>
      </c>
      <c r="O45" s="27">
        <v>0.72987087722990474</v>
      </c>
      <c r="P45" s="27">
        <v>0.78793286495082127</v>
      </c>
      <c r="Q45" s="27">
        <v>0.8704431404074553</v>
      </c>
      <c r="R45" s="27">
        <v>0.62239598335208213</v>
      </c>
      <c r="S45" s="27">
        <v>0.74203020365567551</v>
      </c>
      <c r="T45" s="27">
        <v>0.57594904963123972</v>
      </c>
      <c r="U45" s="27">
        <v>0.80594197002109247</v>
      </c>
      <c r="V45" s="27">
        <v>0.86802686750554614</v>
      </c>
      <c r="W45" s="27">
        <v>0.92060553708648929</v>
      </c>
      <c r="X45" s="27">
        <v>0.68477323888432295</v>
      </c>
      <c r="Y45" s="27">
        <v>0.83571357842134486</v>
      </c>
      <c r="Z45" s="27">
        <v>0.57026571432160689</v>
      </c>
      <c r="AA45" s="27">
        <v>0.87060734343727209</v>
      </c>
      <c r="AB45" s="27">
        <v>0.91943051696274147</v>
      </c>
      <c r="AC45" s="27">
        <v>0.94901958241017104</v>
      </c>
      <c r="AD45" s="27">
        <v>0.72720273976774585</v>
      </c>
      <c r="AE45" s="27">
        <v>0.89421707493505864</v>
      </c>
      <c r="AF45" s="27">
        <v>0.58683423980509963</v>
      </c>
      <c r="AG45" s="27">
        <v>0.91754143637955154</v>
      </c>
      <c r="AH45" s="27">
        <v>0.9527707005208057</v>
      </c>
      <c r="AI45" s="27">
        <v>0.96506322969187797</v>
      </c>
      <c r="AJ45" s="27">
        <v>0.76933646245559351</v>
      </c>
      <c r="AK45" s="27">
        <v>0.932506702005232</v>
      </c>
      <c r="AL45" s="27">
        <v>0.60331281136571313</v>
      </c>
      <c r="AM45" s="27">
        <v>0.96676994722877962</v>
      </c>
      <c r="AN45" s="27">
        <v>0.97330523239893352</v>
      </c>
      <c r="AO45" s="27">
        <v>0.96894841911761453</v>
      </c>
      <c r="AP45" s="27">
        <v>0.81460405637556377</v>
      </c>
      <c r="AQ45" s="27">
        <v>0.96222991261995305</v>
      </c>
      <c r="AR45" s="27">
        <v>0.58129575024581392</v>
      </c>
      <c r="AS45" s="27">
        <v>1</v>
      </c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</row>
    <row r="46" spans="1:81">
      <c r="A46" s="27" t="s">
        <v>44</v>
      </c>
      <c r="B46" s="27">
        <v>-0.85863032295786879</v>
      </c>
      <c r="C46" s="27">
        <v>0.64096142647201881</v>
      </c>
      <c r="D46" s="27">
        <v>0.54534789904781011</v>
      </c>
      <c r="E46" s="27">
        <v>0.6802948445777498</v>
      </c>
      <c r="F46" s="27">
        <v>0.37771437059435353</v>
      </c>
      <c r="G46" s="27">
        <v>0.43912275229629316</v>
      </c>
      <c r="H46" s="27">
        <v>0.59725583790351944</v>
      </c>
      <c r="I46" s="27">
        <v>0.63693643505888542</v>
      </c>
      <c r="J46" s="27">
        <v>0.64837287455870618</v>
      </c>
      <c r="K46" s="27">
        <v>0.76230154157390506</v>
      </c>
      <c r="L46" s="27">
        <v>0.45847241873699579</v>
      </c>
      <c r="M46" s="27">
        <v>0.56657266620163671</v>
      </c>
      <c r="N46" s="27">
        <v>0.59569088459823372</v>
      </c>
      <c r="O46" s="27">
        <v>0.70063801334241826</v>
      </c>
      <c r="P46" s="27">
        <v>0.75197767600732768</v>
      </c>
      <c r="Q46" s="27">
        <v>0.83754711913645341</v>
      </c>
      <c r="R46" s="27">
        <v>0.56489485492471114</v>
      </c>
      <c r="S46" s="27">
        <v>0.68805744286454884</v>
      </c>
      <c r="T46" s="27">
        <v>0.57514523522821848</v>
      </c>
      <c r="U46" s="27">
        <v>0.77440215175070648</v>
      </c>
      <c r="V46" s="27">
        <v>0.84407627220979597</v>
      </c>
      <c r="W46" s="27">
        <v>0.90338137348178693</v>
      </c>
      <c r="X46" s="27">
        <v>0.62196501582323949</v>
      </c>
      <c r="Y46" s="27">
        <v>0.80412113232895799</v>
      </c>
      <c r="Z46" s="27">
        <v>0.55401375510888817</v>
      </c>
      <c r="AA46" s="27">
        <v>0.84424284480943335</v>
      </c>
      <c r="AB46" s="27">
        <v>0.90505726543980025</v>
      </c>
      <c r="AC46" s="27">
        <v>0.94700185706192908</v>
      </c>
      <c r="AD46" s="27">
        <v>0.67663181298729835</v>
      </c>
      <c r="AE46" s="27">
        <v>0.8777478489892353</v>
      </c>
      <c r="AF46" s="27">
        <v>0.56915844360162193</v>
      </c>
      <c r="AG46" s="27">
        <v>0.89215027632887578</v>
      </c>
      <c r="AH46" s="27">
        <v>0.94882305087502072</v>
      </c>
      <c r="AI46" s="27">
        <v>0.97499832570119283</v>
      </c>
      <c r="AJ46" s="27">
        <v>0.73451921709059709</v>
      </c>
      <c r="AK46" s="27">
        <v>0.9319834970910652</v>
      </c>
      <c r="AL46" s="27">
        <v>0.59199506591083539</v>
      </c>
      <c r="AM46" s="27">
        <v>0.94446152492258206</v>
      </c>
      <c r="AN46" s="27">
        <v>0.97983991247184699</v>
      </c>
      <c r="AO46" s="27">
        <v>0.98819494021138077</v>
      </c>
      <c r="AP46" s="27">
        <v>0.79165419534824633</v>
      </c>
      <c r="AQ46" s="27">
        <v>0.97510149926402412</v>
      </c>
      <c r="AR46" s="27">
        <v>0.59724920385304259</v>
      </c>
      <c r="AS46" s="27">
        <v>0.97293837424548313</v>
      </c>
      <c r="AT46" s="27">
        <v>1</v>
      </c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</row>
    <row r="47" spans="1:81">
      <c r="A47" s="27" t="s">
        <v>45</v>
      </c>
      <c r="B47" s="27">
        <v>-0.84819029831847192</v>
      </c>
      <c r="C47" s="27">
        <v>0.62753604179547595</v>
      </c>
      <c r="D47" s="27">
        <v>0.51821923509428203</v>
      </c>
      <c r="E47" s="27">
        <v>0.66570580072997021</v>
      </c>
      <c r="F47" s="27">
        <v>0.35888987904404396</v>
      </c>
      <c r="G47" s="27">
        <v>0.42117909682777221</v>
      </c>
      <c r="H47" s="27">
        <v>0.61395986972113448</v>
      </c>
      <c r="I47" s="27">
        <v>0.62936386423930502</v>
      </c>
      <c r="J47" s="27">
        <v>0.63103204200711172</v>
      </c>
      <c r="K47" s="27">
        <v>0.74959974531592999</v>
      </c>
      <c r="L47" s="27">
        <v>0.43529355721257057</v>
      </c>
      <c r="M47" s="27">
        <v>0.55068419645633515</v>
      </c>
      <c r="N47" s="27">
        <v>0.6195502858280979</v>
      </c>
      <c r="O47" s="27">
        <v>0.69761832102541399</v>
      </c>
      <c r="P47" s="27">
        <v>0.74105554788528116</v>
      </c>
      <c r="Q47" s="27">
        <v>0.82367499367184349</v>
      </c>
      <c r="R47" s="27">
        <v>0.52615664020080066</v>
      </c>
      <c r="S47" s="27">
        <v>0.6674134564763764</v>
      </c>
      <c r="T47" s="27">
        <v>0.61272807224897829</v>
      </c>
      <c r="U47" s="27">
        <v>0.76600041261787155</v>
      </c>
      <c r="V47" s="27">
        <v>0.83742823420499424</v>
      </c>
      <c r="W47" s="27">
        <v>0.89014738406092786</v>
      </c>
      <c r="X47" s="27">
        <v>0.5765284014945723</v>
      </c>
      <c r="Y47" s="27">
        <v>0.7786300095801707</v>
      </c>
      <c r="Z47" s="27">
        <v>0.60554094724375018</v>
      </c>
      <c r="AA47" s="27">
        <v>0.83484925881420391</v>
      </c>
      <c r="AB47" s="27">
        <v>0.90099345830324218</v>
      </c>
      <c r="AC47" s="27">
        <v>0.93906807098405298</v>
      </c>
      <c r="AD47" s="27">
        <v>0.63365100289339937</v>
      </c>
      <c r="AE47" s="27">
        <v>0.85866562777817101</v>
      </c>
      <c r="AF47" s="27">
        <v>0.60875002697409508</v>
      </c>
      <c r="AG47" s="27">
        <v>0.88078074218509583</v>
      </c>
      <c r="AH47" s="27">
        <v>0.94504407074188213</v>
      </c>
      <c r="AI47" s="27">
        <v>0.97256815274419839</v>
      </c>
      <c r="AJ47" s="27">
        <v>0.70551186279017541</v>
      </c>
      <c r="AK47" s="27">
        <v>0.91563203162549889</v>
      </c>
      <c r="AL47" s="27">
        <v>0.62202468104999964</v>
      </c>
      <c r="AM47" s="27">
        <v>0.92610484253959069</v>
      </c>
      <c r="AN47" s="27">
        <v>0.9700270376248854</v>
      </c>
      <c r="AO47" s="27">
        <v>0.99156478576944751</v>
      </c>
      <c r="AP47" s="27">
        <v>0.76663541516051548</v>
      </c>
      <c r="AQ47" s="27">
        <v>0.96237124022947029</v>
      </c>
      <c r="AR47" s="27">
        <v>0.60052120868088321</v>
      </c>
      <c r="AS47" s="27">
        <v>0.95600848887510481</v>
      </c>
      <c r="AT47" s="27">
        <v>0.98330473635527005</v>
      </c>
      <c r="AU47" s="27">
        <v>1</v>
      </c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</row>
    <row r="48" spans="1:81">
      <c r="A48" s="27" t="s">
        <v>46</v>
      </c>
      <c r="B48" s="27">
        <v>-0.96187847384424252</v>
      </c>
      <c r="C48" s="27">
        <v>0.87536130399067658</v>
      </c>
      <c r="D48" s="27">
        <v>0.85837272520518682</v>
      </c>
      <c r="E48" s="27">
        <v>0.92498522885206158</v>
      </c>
      <c r="F48" s="27">
        <v>0.75093101690261421</v>
      </c>
      <c r="G48" s="27">
        <v>0.82735927614640281</v>
      </c>
      <c r="H48" s="27">
        <v>0.65543458706043911</v>
      </c>
      <c r="I48" s="27">
        <v>0.90641174991142615</v>
      </c>
      <c r="J48" s="27">
        <v>0.88934770540520847</v>
      </c>
      <c r="K48" s="27">
        <v>0.9272141105111098</v>
      </c>
      <c r="L48" s="27">
        <v>0.81290139621226876</v>
      </c>
      <c r="M48" s="27">
        <v>0.86574680361138856</v>
      </c>
      <c r="N48" s="27">
        <v>0.5987261346367021</v>
      </c>
      <c r="O48" s="27">
        <v>0.90346661718842192</v>
      </c>
      <c r="P48" s="27">
        <v>0.90996045747308818</v>
      </c>
      <c r="Q48" s="27">
        <v>0.92147620881026338</v>
      </c>
      <c r="R48" s="27">
        <v>0.8566297102612096</v>
      </c>
      <c r="S48" s="27">
        <v>0.89190589066330905</v>
      </c>
      <c r="T48" s="27">
        <v>0.54351139530811554</v>
      </c>
      <c r="U48" s="27">
        <v>0.90586721064503595</v>
      </c>
      <c r="V48" s="27">
        <v>0.9097230650688477</v>
      </c>
      <c r="W48" s="27">
        <v>0.90685294694566287</v>
      </c>
      <c r="X48" s="27">
        <v>0.88080041115969188</v>
      </c>
      <c r="Y48" s="27">
        <v>0.90935669834220589</v>
      </c>
      <c r="Z48" s="27">
        <v>0.45123279782448517</v>
      </c>
      <c r="AA48" s="27">
        <v>0.89588401852640875</v>
      </c>
      <c r="AB48" s="27">
        <v>0.88131769499480717</v>
      </c>
      <c r="AC48" s="27">
        <v>0.88544797629112548</v>
      </c>
      <c r="AD48" s="27">
        <v>0.89306497119276507</v>
      </c>
      <c r="AE48" s="27">
        <v>0.90076991872479117</v>
      </c>
      <c r="AF48" s="27">
        <v>0.34546942787871782</v>
      </c>
      <c r="AG48" s="27">
        <v>0.86309673790707331</v>
      </c>
      <c r="AH48" s="27">
        <v>0.85179369947673644</v>
      </c>
      <c r="AI48" s="27">
        <v>0.86308736221480142</v>
      </c>
      <c r="AJ48" s="27">
        <v>0.92832449417411733</v>
      </c>
      <c r="AK48" s="27">
        <v>0.88663920087366332</v>
      </c>
      <c r="AL48" s="27">
        <v>0.24908231896379368</v>
      </c>
      <c r="AM48" s="27">
        <v>0.85216583556555603</v>
      </c>
      <c r="AN48" s="27">
        <v>0.82731496121291115</v>
      </c>
      <c r="AO48" s="27">
        <v>0.83458724547373397</v>
      </c>
      <c r="AP48" s="27">
        <v>0.9616200205798342</v>
      </c>
      <c r="AQ48" s="27">
        <v>0.8870075103171865</v>
      </c>
      <c r="AR48" s="27">
        <v>0.14045201677788374</v>
      </c>
      <c r="AS48" s="27">
        <v>0.83739633142094605</v>
      </c>
      <c r="AT48" s="27">
        <v>0.81733767518723344</v>
      </c>
      <c r="AU48" s="27">
        <v>0.80511782518983399</v>
      </c>
      <c r="AV48" s="27">
        <v>1</v>
      </c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</row>
    <row r="49" spans="1:81">
      <c r="A49" s="27" t="s">
        <v>47</v>
      </c>
      <c r="B49" s="27">
        <v>-0.90331266163645718</v>
      </c>
      <c r="C49" s="27">
        <v>0.68644141285267579</v>
      </c>
      <c r="D49" s="27">
        <v>0.59343840678010684</v>
      </c>
      <c r="E49" s="27">
        <v>0.73204596666751121</v>
      </c>
      <c r="F49" s="27">
        <v>0.46848896682793306</v>
      </c>
      <c r="G49" s="27">
        <v>0.50837745805689394</v>
      </c>
      <c r="H49" s="27">
        <v>0.59386932927323743</v>
      </c>
      <c r="I49" s="27">
        <v>0.69805248400229913</v>
      </c>
      <c r="J49" s="27">
        <v>0.69439208621517745</v>
      </c>
      <c r="K49" s="27">
        <v>0.80248927861197639</v>
      </c>
      <c r="L49" s="27">
        <v>0.53937647150260393</v>
      </c>
      <c r="M49" s="27">
        <v>0.62427783687207505</v>
      </c>
      <c r="N49" s="27">
        <v>0.58542003117704389</v>
      </c>
      <c r="O49" s="27">
        <v>0.75660273183622939</v>
      </c>
      <c r="P49" s="27">
        <v>0.79506983134225839</v>
      </c>
      <c r="Q49" s="27">
        <v>0.86629016322001307</v>
      </c>
      <c r="R49" s="27">
        <v>0.63099335920919675</v>
      </c>
      <c r="S49" s="27">
        <v>0.73267837631303012</v>
      </c>
      <c r="T49" s="27">
        <v>0.56845484532493906</v>
      </c>
      <c r="U49" s="27">
        <v>0.81777807740999442</v>
      </c>
      <c r="V49" s="27">
        <v>0.87882171593501934</v>
      </c>
      <c r="W49" s="27">
        <v>0.92130375888572935</v>
      </c>
      <c r="X49" s="27">
        <v>0.6733281210683898</v>
      </c>
      <c r="Y49" s="27">
        <v>0.83427522359781547</v>
      </c>
      <c r="Z49" s="27">
        <v>0.5570284923411053</v>
      </c>
      <c r="AA49" s="27">
        <v>0.87614995021868158</v>
      </c>
      <c r="AB49" s="27">
        <v>0.92959515341711385</v>
      </c>
      <c r="AC49" s="27">
        <v>0.957669017117455</v>
      </c>
      <c r="AD49" s="27">
        <v>0.72214120633894918</v>
      </c>
      <c r="AE49" s="27">
        <v>0.90025754797355151</v>
      </c>
      <c r="AF49" s="27">
        <v>0.55282843153891781</v>
      </c>
      <c r="AG49" s="27">
        <v>0.91342803082209489</v>
      </c>
      <c r="AH49" s="27">
        <v>0.95879674071844523</v>
      </c>
      <c r="AI49" s="27">
        <v>0.97968407674279789</v>
      </c>
      <c r="AJ49" s="27">
        <v>0.77831876304563263</v>
      </c>
      <c r="AK49" s="27">
        <v>0.94596859750258055</v>
      </c>
      <c r="AL49" s="27">
        <v>0.5483540791520084</v>
      </c>
      <c r="AM49" s="27">
        <v>0.94639791231083459</v>
      </c>
      <c r="AN49" s="27">
        <v>0.97359549286161162</v>
      </c>
      <c r="AO49" s="27">
        <v>0.99091041475805031</v>
      </c>
      <c r="AP49" s="27">
        <v>0.83355593424735941</v>
      </c>
      <c r="AQ49" s="27">
        <v>0.98260056338822022</v>
      </c>
      <c r="AR49" s="27">
        <v>0.5177205554751203</v>
      </c>
      <c r="AS49" s="27">
        <v>0.96824711825607268</v>
      </c>
      <c r="AT49" s="27">
        <v>0.98439986843158644</v>
      </c>
      <c r="AU49" s="27">
        <v>0.98476082593141379</v>
      </c>
      <c r="AV49" s="27">
        <v>0.86578761471208687</v>
      </c>
      <c r="AW49" s="27">
        <v>1</v>
      </c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</row>
    <row r="50" spans="1:81">
      <c r="A50" s="27" t="s">
        <v>48</v>
      </c>
      <c r="B50" s="27">
        <v>-0.12472746667117857</v>
      </c>
      <c r="C50" s="27">
        <v>-8.1842405018492145E-2</v>
      </c>
      <c r="D50" s="27">
        <v>-0.17767346845988402</v>
      </c>
      <c r="E50" s="27">
        <v>-6.1306002479719672E-2</v>
      </c>
      <c r="F50" s="27">
        <v>-0.46373193424904885</v>
      </c>
      <c r="G50" s="27">
        <v>-0.32051017441718843</v>
      </c>
      <c r="H50" s="27">
        <v>0.18213584655563553</v>
      </c>
      <c r="I50" s="27">
        <v>-0.13583060898195637</v>
      </c>
      <c r="J50" s="27">
        <v>-4.9540873628922136E-2</v>
      </c>
      <c r="K50" s="27">
        <v>8.0896451043201603E-2</v>
      </c>
      <c r="L50" s="27">
        <v>-0.37674313044167362</v>
      </c>
      <c r="M50" s="27">
        <v>-0.15412504224754078</v>
      </c>
      <c r="N50" s="27">
        <v>0.24617132663597061</v>
      </c>
      <c r="O50" s="27">
        <v>-2.861399983059075E-2</v>
      </c>
      <c r="P50" s="27">
        <v>8.3895600417808858E-2</v>
      </c>
      <c r="Q50" s="27">
        <v>0.20960968655967416</v>
      </c>
      <c r="R50" s="27">
        <v>-0.23814781639300947</v>
      </c>
      <c r="S50" s="27">
        <v>1.9666416718738193E-2</v>
      </c>
      <c r="T50" s="27">
        <v>0.30638687636151213</v>
      </c>
      <c r="U50" s="27">
        <v>7.1936796232280789E-2</v>
      </c>
      <c r="V50" s="27">
        <v>0.2278591554663956</v>
      </c>
      <c r="W50" s="27">
        <v>0.32748044253272085</v>
      </c>
      <c r="X50" s="27">
        <v>-0.14466813559555561</v>
      </c>
      <c r="Y50" s="27">
        <v>0.17355339289491653</v>
      </c>
      <c r="Z50" s="27">
        <v>0.39937382258321957</v>
      </c>
      <c r="AA50" s="27">
        <v>0.19440655937324727</v>
      </c>
      <c r="AB50" s="27">
        <v>0.34382844437022891</v>
      </c>
      <c r="AC50" s="27">
        <v>0.41626051450862328</v>
      </c>
      <c r="AD50" s="27">
        <v>-8.5737364104194622E-2</v>
      </c>
      <c r="AE50" s="27">
        <v>0.28881962233136504</v>
      </c>
      <c r="AF50" s="27">
        <v>0.57281560202603665</v>
      </c>
      <c r="AG50" s="27">
        <v>0.31616787416040426</v>
      </c>
      <c r="AH50" s="27">
        <v>0.44837132653104644</v>
      </c>
      <c r="AI50" s="27">
        <v>0.47908779090995041</v>
      </c>
      <c r="AJ50" s="27">
        <v>-3.2227724437447772E-2</v>
      </c>
      <c r="AK50" s="27">
        <v>0.37416483353982694</v>
      </c>
      <c r="AL50" s="27">
        <v>0.75941582793913709</v>
      </c>
      <c r="AM50" s="27">
        <v>0.42838517901293455</v>
      </c>
      <c r="AN50" s="27">
        <v>0.52717470180332204</v>
      </c>
      <c r="AO50" s="27">
        <v>0.5259837904670398</v>
      </c>
      <c r="AP50" s="27">
        <v>1.7460250126323226E-2</v>
      </c>
      <c r="AQ50" s="27">
        <v>0.43342729981303496</v>
      </c>
      <c r="AR50" s="27">
        <v>0.91476453735371122</v>
      </c>
      <c r="AS50" s="27">
        <v>0.5060930128990655</v>
      </c>
      <c r="AT50" s="27">
        <v>0.56611005074760867</v>
      </c>
      <c r="AU50" s="27">
        <v>0.54637804047892269</v>
      </c>
      <c r="AV50" s="27">
        <v>3.6073237260087133E-2</v>
      </c>
      <c r="AW50" s="27">
        <v>0.45928826611738938</v>
      </c>
      <c r="AX50" s="27">
        <v>1</v>
      </c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</row>
    <row r="51" spans="1:81">
      <c r="A51" s="27" t="s">
        <v>49</v>
      </c>
      <c r="B51" s="27">
        <v>-0.83863547118445814</v>
      </c>
      <c r="C51" s="27">
        <v>0.65059470081964954</v>
      </c>
      <c r="D51" s="27">
        <v>0.56644660695499038</v>
      </c>
      <c r="E51" s="27">
        <v>0.68663206677325339</v>
      </c>
      <c r="F51" s="27">
        <v>0.37473560884395263</v>
      </c>
      <c r="G51" s="27">
        <v>0.46614289613532234</v>
      </c>
      <c r="H51" s="27">
        <v>0.6703194988905532</v>
      </c>
      <c r="I51" s="27">
        <v>0.63775183437519212</v>
      </c>
      <c r="J51" s="27">
        <v>0.64164917615648898</v>
      </c>
      <c r="K51" s="27">
        <v>0.75470898926452679</v>
      </c>
      <c r="L51" s="27">
        <v>0.43934095573625731</v>
      </c>
      <c r="M51" s="27">
        <v>0.56836390859522923</v>
      </c>
      <c r="N51" s="27">
        <v>0.62361863827407205</v>
      </c>
      <c r="O51" s="27">
        <v>0.67210939490358901</v>
      </c>
      <c r="P51" s="27">
        <v>0.72381423368163789</v>
      </c>
      <c r="Q51" s="27">
        <v>0.81998087755783622</v>
      </c>
      <c r="R51" s="27">
        <v>0.54221043888778964</v>
      </c>
      <c r="S51" s="27">
        <v>0.66504940225984965</v>
      </c>
      <c r="T51" s="27">
        <v>0.57386646561362809</v>
      </c>
      <c r="U51" s="27">
        <v>0.73530884719358958</v>
      </c>
      <c r="V51" s="27">
        <v>0.81190130645248226</v>
      </c>
      <c r="W51" s="27">
        <v>0.87951447873206079</v>
      </c>
      <c r="X51" s="27">
        <v>0.61823239812954522</v>
      </c>
      <c r="Y51" s="27">
        <v>0.77428934168725394</v>
      </c>
      <c r="Z51" s="27">
        <v>0.5444184222397509</v>
      </c>
      <c r="AA51" s="27">
        <v>0.81497439107643599</v>
      </c>
      <c r="AB51" s="27">
        <v>0.87436310569913167</v>
      </c>
      <c r="AC51" s="27">
        <v>0.9221110508163578</v>
      </c>
      <c r="AD51" s="27">
        <v>0.68769735234332496</v>
      </c>
      <c r="AE51" s="27">
        <v>0.85028244966159805</v>
      </c>
      <c r="AF51" s="27">
        <v>0.54789209247785342</v>
      </c>
      <c r="AG51" s="27">
        <v>0.86898093655943265</v>
      </c>
      <c r="AH51" s="27">
        <v>0.92078638770113597</v>
      </c>
      <c r="AI51" s="27">
        <v>0.94749707193037136</v>
      </c>
      <c r="AJ51" s="27">
        <v>0.74298646185309225</v>
      </c>
      <c r="AK51" s="27">
        <v>0.89788802674719359</v>
      </c>
      <c r="AL51" s="27">
        <v>0.57391678357203424</v>
      </c>
      <c r="AM51" s="27">
        <v>0.91827025320020639</v>
      </c>
      <c r="AN51" s="27">
        <v>0.95022657894700224</v>
      </c>
      <c r="AO51" s="27">
        <v>0.96257101734613859</v>
      </c>
      <c r="AP51" s="27">
        <v>0.77911802425568633</v>
      </c>
      <c r="AQ51" s="27">
        <v>0.93490605756028122</v>
      </c>
      <c r="AR51" s="27">
        <v>0.57916476978039244</v>
      </c>
      <c r="AS51" s="27">
        <v>0.96677756484530653</v>
      </c>
      <c r="AT51" s="27">
        <v>0.97217347260888465</v>
      </c>
      <c r="AU51" s="27">
        <v>0.96823151910340299</v>
      </c>
      <c r="AV51" s="27">
        <v>0.8104052763727766</v>
      </c>
      <c r="AW51" s="27">
        <v>0.95940328205873471</v>
      </c>
      <c r="AX51" s="27">
        <v>0.53999440736662108</v>
      </c>
      <c r="AY51" s="27">
        <v>1</v>
      </c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</row>
    <row r="52" spans="1:81">
      <c r="A52" s="27" t="s">
        <v>50</v>
      </c>
      <c r="B52" s="27">
        <v>-0.83607101196461853</v>
      </c>
      <c r="C52" s="27">
        <v>0.59854166464285674</v>
      </c>
      <c r="D52" s="27">
        <v>0.4908989012040641</v>
      </c>
      <c r="E52" s="27">
        <v>0.63114735076978035</v>
      </c>
      <c r="F52" s="27">
        <v>0.34220575485046834</v>
      </c>
      <c r="G52" s="27">
        <v>0.39263652214759492</v>
      </c>
      <c r="H52" s="27">
        <v>0.59085904335729267</v>
      </c>
      <c r="I52" s="27">
        <v>0.60029012741379806</v>
      </c>
      <c r="J52" s="27">
        <v>0.59773808195202782</v>
      </c>
      <c r="K52" s="27">
        <v>0.71246064661586628</v>
      </c>
      <c r="L52" s="27">
        <v>0.41167608181238097</v>
      </c>
      <c r="M52" s="27">
        <v>0.50989961997478228</v>
      </c>
      <c r="N52" s="27">
        <v>0.58151370945065139</v>
      </c>
      <c r="O52" s="27">
        <v>0.65643040927153395</v>
      </c>
      <c r="P52" s="27">
        <v>0.70123267006334444</v>
      </c>
      <c r="Q52" s="27">
        <v>0.7866954977193743</v>
      </c>
      <c r="R52" s="27">
        <v>0.50485861471261895</v>
      </c>
      <c r="S52" s="27">
        <v>0.62346128318068272</v>
      </c>
      <c r="T52" s="27">
        <v>0.56552981925821233</v>
      </c>
      <c r="U52" s="27">
        <v>0.71561181927390638</v>
      </c>
      <c r="V52" s="27">
        <v>0.79405851020846641</v>
      </c>
      <c r="W52" s="27">
        <v>0.85975072364670557</v>
      </c>
      <c r="X52" s="27">
        <v>0.56588080396726703</v>
      </c>
      <c r="Y52" s="27">
        <v>0.73981930084897674</v>
      </c>
      <c r="Z52" s="27">
        <v>0.54435515075787055</v>
      </c>
      <c r="AA52" s="27">
        <v>0.79570692789740316</v>
      </c>
      <c r="AB52" s="27">
        <v>0.86260974254180978</v>
      </c>
      <c r="AC52" s="27">
        <v>0.91444773028325588</v>
      </c>
      <c r="AD52" s="27">
        <v>0.63398650629325592</v>
      </c>
      <c r="AE52" s="27">
        <v>0.83445301675674666</v>
      </c>
      <c r="AF52" s="27">
        <v>0.53560069608896232</v>
      </c>
      <c r="AG52" s="27">
        <v>0.84921264448590827</v>
      </c>
      <c r="AH52" s="27">
        <v>0.91610943667251044</v>
      </c>
      <c r="AI52" s="27">
        <v>0.95247588711279041</v>
      </c>
      <c r="AJ52" s="27">
        <v>0.70772856552371788</v>
      </c>
      <c r="AK52" s="27">
        <v>0.89304099357655753</v>
      </c>
      <c r="AL52" s="27">
        <v>0.56434902800515763</v>
      </c>
      <c r="AM52" s="27">
        <v>0.9011277126435413</v>
      </c>
      <c r="AN52" s="27">
        <v>0.95115167962965563</v>
      </c>
      <c r="AO52" s="27">
        <v>0.97565007385712677</v>
      </c>
      <c r="AP52" s="27">
        <v>0.75818374130923483</v>
      </c>
      <c r="AQ52" s="27">
        <v>0.94614115495031614</v>
      </c>
      <c r="AR52" s="27">
        <v>0.57192479740547797</v>
      </c>
      <c r="AS52" s="27">
        <v>0.95105037562058869</v>
      </c>
      <c r="AT52" s="27">
        <v>0.97833420823786932</v>
      </c>
      <c r="AU52" s="27">
        <v>0.98702639811663861</v>
      </c>
      <c r="AV52" s="27">
        <v>0.79485801629192754</v>
      </c>
      <c r="AW52" s="27">
        <v>0.97730002726523946</v>
      </c>
      <c r="AX52" s="27">
        <v>0.55376881546609535</v>
      </c>
      <c r="AY52" s="27">
        <v>0.97424224278900451</v>
      </c>
      <c r="AZ52" s="27">
        <v>1</v>
      </c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</row>
    <row r="53" spans="1:81">
      <c r="A53" s="27" t="s">
        <v>51</v>
      </c>
      <c r="B53" s="27">
        <v>-0.8247899634077912</v>
      </c>
      <c r="C53" s="27">
        <v>0.58740007992614296</v>
      </c>
      <c r="D53" s="27">
        <v>0.47510071408835641</v>
      </c>
      <c r="E53" s="27">
        <v>0.62363490764717833</v>
      </c>
      <c r="F53" s="27">
        <v>0.32173491139204569</v>
      </c>
      <c r="G53" s="27">
        <v>0.37494642419631619</v>
      </c>
      <c r="H53" s="27">
        <v>0.60409536700321842</v>
      </c>
      <c r="I53" s="27">
        <v>0.59048438309325835</v>
      </c>
      <c r="J53" s="27">
        <v>0.58126931589853725</v>
      </c>
      <c r="K53" s="27">
        <v>0.70832499950772754</v>
      </c>
      <c r="L53" s="27">
        <v>0.39677566984042828</v>
      </c>
      <c r="M53" s="27">
        <v>0.50391785244929521</v>
      </c>
      <c r="N53" s="27">
        <v>0.60739944357867759</v>
      </c>
      <c r="O53" s="27">
        <v>0.65680335291653413</v>
      </c>
      <c r="P53" s="27">
        <v>0.69716211690249186</v>
      </c>
      <c r="Q53" s="27">
        <v>0.78436533976853329</v>
      </c>
      <c r="R53" s="27">
        <v>0.48933745160042769</v>
      </c>
      <c r="S53" s="27">
        <v>0.61992352757257529</v>
      </c>
      <c r="T53" s="27">
        <v>0.59656113791032217</v>
      </c>
      <c r="U53" s="27">
        <v>0.72100008039473407</v>
      </c>
      <c r="V53" s="27">
        <v>0.79682128970957122</v>
      </c>
      <c r="W53" s="27">
        <v>0.8567013148147461</v>
      </c>
      <c r="X53" s="27">
        <v>0.52787235651392139</v>
      </c>
      <c r="Y53" s="27">
        <v>0.73254845027079107</v>
      </c>
      <c r="Z53" s="27">
        <v>0.5903486843029343</v>
      </c>
      <c r="AA53" s="27">
        <v>0.79761955118749817</v>
      </c>
      <c r="AB53" s="27">
        <v>0.86661795908191563</v>
      </c>
      <c r="AC53" s="27">
        <v>0.9098943409434791</v>
      </c>
      <c r="AD53" s="27">
        <v>0.59206248767550107</v>
      </c>
      <c r="AE53" s="27">
        <v>0.81999257559552574</v>
      </c>
      <c r="AF53" s="27">
        <v>0.59897072085176439</v>
      </c>
      <c r="AG53" s="27">
        <v>0.84684817567553816</v>
      </c>
      <c r="AH53" s="27">
        <v>0.92159813894262133</v>
      </c>
      <c r="AI53" s="27">
        <v>0.95193653374972542</v>
      </c>
      <c r="AJ53" s="27">
        <v>0.67297010593548734</v>
      </c>
      <c r="AK53" s="27">
        <v>0.88298537544188072</v>
      </c>
      <c r="AL53" s="27">
        <v>0.61726955261192451</v>
      </c>
      <c r="AM53" s="27">
        <v>0.89802296207981214</v>
      </c>
      <c r="AN53" s="27">
        <v>0.95388181190709265</v>
      </c>
      <c r="AO53" s="27">
        <v>0.97842767400800268</v>
      </c>
      <c r="AP53" s="27">
        <v>0.7376803438808357</v>
      </c>
      <c r="AQ53" s="27">
        <v>0.93914085287274296</v>
      </c>
      <c r="AR53" s="27">
        <v>0.61200954180427125</v>
      </c>
      <c r="AS53" s="27">
        <v>0.93945510586391401</v>
      </c>
      <c r="AT53" s="27">
        <v>0.97047952006174776</v>
      </c>
      <c r="AU53" s="27">
        <v>0.99362030059971085</v>
      </c>
      <c r="AV53" s="27">
        <v>0.77460700987065545</v>
      </c>
      <c r="AW53" s="27">
        <v>0.96939975052284744</v>
      </c>
      <c r="AX53" s="27">
        <v>0.55968814193397742</v>
      </c>
      <c r="AY53" s="27">
        <v>0.96124998380660887</v>
      </c>
      <c r="AZ53" s="27">
        <v>0.98222700222334303</v>
      </c>
      <c r="BA53" s="27">
        <v>1</v>
      </c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</row>
    <row r="54" spans="1:81">
      <c r="A54" s="27" t="s">
        <v>52</v>
      </c>
      <c r="B54" s="27">
        <v>-0.95957241559117701</v>
      </c>
      <c r="C54" s="27">
        <v>0.86548763004194362</v>
      </c>
      <c r="D54" s="27">
        <v>0.8540717795176056</v>
      </c>
      <c r="E54" s="27">
        <v>0.93073427417322774</v>
      </c>
      <c r="F54" s="27">
        <v>0.75235684197457708</v>
      </c>
      <c r="G54" s="27">
        <v>0.82046789317634039</v>
      </c>
      <c r="H54" s="27">
        <v>0.66770343077801542</v>
      </c>
      <c r="I54" s="27">
        <v>0.91532400336036379</v>
      </c>
      <c r="J54" s="27">
        <v>0.89043652521600603</v>
      </c>
      <c r="K54" s="27">
        <v>0.9401553524207904</v>
      </c>
      <c r="L54" s="27">
        <v>0.77789607007303763</v>
      </c>
      <c r="M54" s="27">
        <v>0.87651128798699407</v>
      </c>
      <c r="N54" s="27">
        <v>0.61870039723909953</v>
      </c>
      <c r="O54" s="27">
        <v>0.91650742241617089</v>
      </c>
      <c r="P54" s="27">
        <v>0.91789225429190169</v>
      </c>
      <c r="Q54" s="27">
        <v>0.93562240462892909</v>
      </c>
      <c r="R54" s="27">
        <v>0.84518964713050881</v>
      </c>
      <c r="S54" s="27">
        <v>0.90081837939486287</v>
      </c>
      <c r="T54" s="27">
        <v>0.55334755152931181</v>
      </c>
      <c r="U54" s="27">
        <v>0.9092805243167088</v>
      </c>
      <c r="V54" s="27">
        <v>0.92831579604988379</v>
      </c>
      <c r="W54" s="27">
        <v>0.9261635068728945</v>
      </c>
      <c r="X54" s="27">
        <v>0.86264558181549056</v>
      </c>
      <c r="Y54" s="27">
        <v>0.91954962455254963</v>
      </c>
      <c r="Z54" s="27">
        <v>0.49690200559074504</v>
      </c>
      <c r="AA54" s="27">
        <v>0.91199014225081565</v>
      </c>
      <c r="AB54" s="27">
        <v>0.9128151203086422</v>
      </c>
      <c r="AC54" s="27">
        <v>0.90445245970222521</v>
      </c>
      <c r="AD54" s="27">
        <v>0.89051650528399873</v>
      </c>
      <c r="AE54" s="27">
        <v>0.92092675605000329</v>
      </c>
      <c r="AF54" s="27">
        <v>0.41066108744024782</v>
      </c>
      <c r="AG54" s="27">
        <v>0.89289647874098821</v>
      </c>
      <c r="AH54" s="27">
        <v>0.87880099297985359</v>
      </c>
      <c r="AI54" s="27">
        <v>0.87929872435836165</v>
      </c>
      <c r="AJ54" s="27">
        <v>0.91119326908721654</v>
      </c>
      <c r="AK54" s="27">
        <v>0.90271510837283375</v>
      </c>
      <c r="AL54" s="27">
        <v>0.31153472090759049</v>
      </c>
      <c r="AM54" s="27">
        <v>0.85897943622278894</v>
      </c>
      <c r="AN54" s="27">
        <v>0.84438551610032475</v>
      </c>
      <c r="AO54" s="27">
        <v>0.85478995902532329</v>
      </c>
      <c r="AP54" s="27">
        <v>0.94049406355633725</v>
      </c>
      <c r="AQ54" s="27">
        <v>0.88588371791949216</v>
      </c>
      <c r="AR54" s="27">
        <v>0.2030215936309579</v>
      </c>
      <c r="AS54" s="27">
        <v>0.84485850202814061</v>
      </c>
      <c r="AT54" s="27">
        <v>0.81857296367456067</v>
      </c>
      <c r="AU54" s="27">
        <v>0.82575386504785453</v>
      </c>
      <c r="AV54" s="27">
        <v>0.96373362252723849</v>
      </c>
      <c r="AW54" s="27">
        <v>0.88182520418315069</v>
      </c>
      <c r="AX54" s="27">
        <v>7.3842171000530005E-2</v>
      </c>
      <c r="AY54" s="27">
        <v>0.82724988601933946</v>
      </c>
      <c r="AZ54" s="27">
        <v>0.80918633884592994</v>
      </c>
      <c r="BA54" s="27">
        <v>0.79948801805926772</v>
      </c>
      <c r="BB54" s="27">
        <v>1</v>
      </c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</row>
    <row r="55" spans="1:81">
      <c r="A55" s="27" t="s">
        <v>53</v>
      </c>
      <c r="B55" s="27">
        <v>-0.88703320039917555</v>
      </c>
      <c r="C55" s="27">
        <v>0.6455705915373976</v>
      </c>
      <c r="D55" s="27">
        <v>0.5505087586323264</v>
      </c>
      <c r="E55" s="27">
        <v>0.69140219980076778</v>
      </c>
      <c r="F55" s="27">
        <v>0.44272150574068209</v>
      </c>
      <c r="G55" s="27">
        <v>0.46455177331142106</v>
      </c>
      <c r="H55" s="27">
        <v>0.59956733052648792</v>
      </c>
      <c r="I55" s="27">
        <v>0.66448922721353931</v>
      </c>
      <c r="J55" s="27">
        <v>0.64616553597077286</v>
      </c>
      <c r="K55" s="27">
        <v>0.76478906876532693</v>
      </c>
      <c r="L55" s="27">
        <v>0.50617599408251579</v>
      </c>
      <c r="M55" s="27">
        <v>0.58063728043306129</v>
      </c>
      <c r="N55" s="27">
        <v>0.57337198155210767</v>
      </c>
      <c r="O55" s="27">
        <v>0.71968343297844306</v>
      </c>
      <c r="P55" s="27">
        <v>0.74667574577228257</v>
      </c>
      <c r="Q55" s="27">
        <v>0.82689916203434777</v>
      </c>
      <c r="R55" s="27">
        <v>0.58843795441532454</v>
      </c>
      <c r="S55" s="27">
        <v>0.68175468981144605</v>
      </c>
      <c r="T55" s="27">
        <v>0.55079814015843642</v>
      </c>
      <c r="U55" s="27">
        <v>0.77341523405706869</v>
      </c>
      <c r="V55" s="27">
        <v>0.83624491174108539</v>
      </c>
      <c r="W55" s="27">
        <v>0.88761115250411626</v>
      </c>
      <c r="X55" s="27">
        <v>0.63681688460508434</v>
      </c>
      <c r="Y55" s="27">
        <v>0.78384259527543765</v>
      </c>
      <c r="Z55" s="27">
        <v>0.53346749931753756</v>
      </c>
      <c r="AA55" s="27">
        <v>0.83932744045173957</v>
      </c>
      <c r="AB55" s="27">
        <v>0.89711635098587361</v>
      </c>
      <c r="AC55" s="27">
        <v>0.93147465972388055</v>
      </c>
      <c r="AD55" s="27">
        <v>0.68858297903113663</v>
      </c>
      <c r="AE55" s="27">
        <v>0.8638231193100393</v>
      </c>
      <c r="AF55" s="27">
        <v>0.53432841707599676</v>
      </c>
      <c r="AG55" s="27">
        <v>0.88188970640978226</v>
      </c>
      <c r="AH55" s="27">
        <v>0.94022185589591867</v>
      </c>
      <c r="AI55" s="27">
        <v>0.9621939083081209</v>
      </c>
      <c r="AJ55" s="27">
        <v>0.75456574827908729</v>
      </c>
      <c r="AK55" s="27">
        <v>0.91505831697823892</v>
      </c>
      <c r="AL55" s="27">
        <v>0.54176191490904912</v>
      </c>
      <c r="AM55" s="27">
        <v>0.92183431183133124</v>
      </c>
      <c r="AN55" s="27">
        <v>0.96062770251785567</v>
      </c>
      <c r="AO55" s="27">
        <v>0.97963683547873959</v>
      </c>
      <c r="AP55" s="27">
        <v>0.80326049298791524</v>
      </c>
      <c r="AQ55" s="27">
        <v>0.95892964134989445</v>
      </c>
      <c r="AR55" s="27">
        <v>0.52094854771923838</v>
      </c>
      <c r="AS55" s="27">
        <v>0.95111601986159855</v>
      </c>
      <c r="AT55" s="27">
        <v>0.97098676883347912</v>
      </c>
      <c r="AU55" s="27">
        <v>0.98957441668512036</v>
      </c>
      <c r="AV55" s="27">
        <v>0.83934268237828358</v>
      </c>
      <c r="AW55" s="27">
        <v>0.98451875884601603</v>
      </c>
      <c r="AX55" s="27">
        <v>0.46482066274939782</v>
      </c>
      <c r="AY55" s="27">
        <v>0.96770102853054574</v>
      </c>
      <c r="AZ55" s="27">
        <v>0.98238583352035602</v>
      </c>
      <c r="BA55" s="27">
        <v>0.98470487161334119</v>
      </c>
      <c r="BB55" s="27">
        <v>0.86197351208359274</v>
      </c>
      <c r="BC55" s="27">
        <v>1</v>
      </c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</row>
    <row r="56" spans="1:81">
      <c r="A56" s="27" t="s">
        <v>54</v>
      </c>
      <c r="B56" s="27">
        <v>-2.9113826485565434E-2</v>
      </c>
      <c r="C56" s="27">
        <v>-0.21886366161677376</v>
      </c>
      <c r="D56" s="27">
        <v>-0.32149102982413541</v>
      </c>
      <c r="E56" s="27">
        <v>-0.21887014631138876</v>
      </c>
      <c r="F56" s="27">
        <v>-0.54084192206466175</v>
      </c>
      <c r="G56" s="27">
        <v>-0.45371965373526479</v>
      </c>
      <c r="H56" s="27">
        <v>9.1178340472423111E-2</v>
      </c>
      <c r="I56" s="27">
        <v>-0.24976765129370668</v>
      </c>
      <c r="J56" s="27">
        <v>-0.1917134418462938</v>
      </c>
      <c r="K56" s="27">
        <v>-9.1383631441281282E-2</v>
      </c>
      <c r="L56" s="27">
        <v>-0.48313468454590119</v>
      </c>
      <c r="M56" s="27">
        <v>-0.32383422845188808</v>
      </c>
      <c r="N56" s="27">
        <v>0.16188024450606248</v>
      </c>
      <c r="O56" s="27">
        <v>-0.17510818299299877</v>
      </c>
      <c r="P56" s="27">
        <v>-6.4511759632441767E-2</v>
      </c>
      <c r="Q56" s="27">
        <v>4.4596196396206593E-2</v>
      </c>
      <c r="R56" s="27">
        <v>-0.39300487727645006</v>
      </c>
      <c r="S56" s="27">
        <v>-0.16707935844964214</v>
      </c>
      <c r="T56" s="27">
        <v>0.2183917103277217</v>
      </c>
      <c r="U56" s="27">
        <v>-7.1916332382134865E-2</v>
      </c>
      <c r="V56" s="27">
        <v>6.065487474875788E-2</v>
      </c>
      <c r="W56" s="27">
        <v>0.1715818910792529</v>
      </c>
      <c r="X56" s="27">
        <v>-0.29370865635144278</v>
      </c>
      <c r="Y56" s="27">
        <v>1.9518244399651806E-3</v>
      </c>
      <c r="Z56" s="27">
        <v>0.28235675181408515</v>
      </c>
      <c r="AA56" s="27">
        <v>3.3111724557748627E-2</v>
      </c>
      <c r="AB56" s="27">
        <v>0.18659156148226078</v>
      </c>
      <c r="AC56" s="27">
        <v>0.28070363125581527</v>
      </c>
      <c r="AD56" s="27">
        <v>-0.19319463296412406</v>
      </c>
      <c r="AE56" s="27">
        <v>0.13960260056102133</v>
      </c>
      <c r="AF56" s="27">
        <v>0.38794993237512998</v>
      </c>
      <c r="AG56" s="27">
        <v>0.14125564687205741</v>
      </c>
      <c r="AH56" s="27">
        <v>0.29707707560408891</v>
      </c>
      <c r="AI56" s="27">
        <v>0.36568270956683441</v>
      </c>
      <c r="AJ56" s="27">
        <v>-0.12099646604445106</v>
      </c>
      <c r="AK56" s="27">
        <v>0.24291204101379021</v>
      </c>
      <c r="AL56" s="27">
        <v>0.57396296191480867</v>
      </c>
      <c r="AM56" s="27">
        <v>0.26871916592361511</v>
      </c>
      <c r="AN56" s="27">
        <v>0.39561700267117805</v>
      </c>
      <c r="AO56" s="27">
        <v>0.42502250959563781</v>
      </c>
      <c r="AP56" s="27">
        <v>-7.4394784617859477E-2</v>
      </c>
      <c r="AQ56" s="27">
        <v>0.32765342546334142</v>
      </c>
      <c r="AR56" s="27">
        <v>0.75721196325990126</v>
      </c>
      <c r="AS56" s="27">
        <v>0.38051114271972941</v>
      </c>
      <c r="AT56" s="27">
        <v>0.47229487806767889</v>
      </c>
      <c r="AU56" s="27">
        <v>0.47145595155186348</v>
      </c>
      <c r="AV56" s="27">
        <v>-4.4422709993908897E-2</v>
      </c>
      <c r="AW56" s="27">
        <v>0.3752776781428141</v>
      </c>
      <c r="AX56" s="27">
        <v>0.9109835180694269</v>
      </c>
      <c r="AY56" s="27">
        <v>0.45565103640734694</v>
      </c>
      <c r="AZ56" s="27">
        <v>0.51318833662334695</v>
      </c>
      <c r="BA56" s="27">
        <v>0.49133097783914065</v>
      </c>
      <c r="BB56" s="27">
        <v>-4.0054507158725244E-2</v>
      </c>
      <c r="BC56" s="27">
        <v>0.39487868167094831</v>
      </c>
      <c r="BD56" s="27">
        <v>1</v>
      </c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</row>
    <row r="57" spans="1:81">
      <c r="A57" s="27" t="s">
        <v>55</v>
      </c>
      <c r="B57" s="27">
        <v>-0.81319546961553502</v>
      </c>
      <c r="C57" s="27">
        <v>0.63297636200664109</v>
      </c>
      <c r="D57" s="27">
        <v>0.53449429440961771</v>
      </c>
      <c r="E57" s="27">
        <v>0.65517072192718351</v>
      </c>
      <c r="F57" s="27">
        <v>0.33381766357474968</v>
      </c>
      <c r="G57" s="27">
        <v>0.43376970078065846</v>
      </c>
      <c r="H57" s="27">
        <v>0.69581743246601335</v>
      </c>
      <c r="I57" s="27">
        <v>0.62382979863603905</v>
      </c>
      <c r="J57" s="27">
        <v>0.62458001351380776</v>
      </c>
      <c r="K57" s="27">
        <v>0.72331941685129908</v>
      </c>
      <c r="L57" s="27">
        <v>0.40876594856912513</v>
      </c>
      <c r="M57" s="27">
        <v>0.54299615168717963</v>
      </c>
      <c r="N57" s="27">
        <v>0.66424521450961016</v>
      </c>
      <c r="O57" s="27">
        <v>0.66012547458965976</v>
      </c>
      <c r="P57" s="27">
        <v>0.69946552702338949</v>
      </c>
      <c r="Q57" s="27">
        <v>0.78270996348087796</v>
      </c>
      <c r="R57" s="27">
        <v>0.48727486200292314</v>
      </c>
      <c r="S57" s="27">
        <v>0.6300850892505141</v>
      </c>
      <c r="T57" s="27">
        <v>0.59844495967648559</v>
      </c>
      <c r="U57" s="27">
        <v>0.68804520059610619</v>
      </c>
      <c r="V57" s="27">
        <v>0.76954119669951793</v>
      </c>
      <c r="W57" s="27">
        <v>0.84536486901461672</v>
      </c>
      <c r="X57" s="27">
        <v>0.54202487181320369</v>
      </c>
      <c r="Y57" s="27">
        <v>0.7208899467062807</v>
      </c>
      <c r="Z57" s="27">
        <v>0.54540732262749914</v>
      </c>
      <c r="AA57" s="27">
        <v>0.75787721506486283</v>
      </c>
      <c r="AB57" s="27">
        <v>0.83218004650997368</v>
      </c>
      <c r="AC57" s="27">
        <v>0.89223318158680509</v>
      </c>
      <c r="AD57" s="27">
        <v>0.63130985785267257</v>
      </c>
      <c r="AE57" s="27">
        <v>0.80743915892761076</v>
      </c>
      <c r="AF57" s="27">
        <v>0.52869935659070977</v>
      </c>
      <c r="AG57" s="27">
        <v>0.82023630910742418</v>
      </c>
      <c r="AH57" s="27">
        <v>0.8864845310576015</v>
      </c>
      <c r="AI57" s="27">
        <v>0.92818196885021997</v>
      </c>
      <c r="AJ57" s="27">
        <v>0.72252412222069018</v>
      </c>
      <c r="AK57" s="27">
        <v>0.86734917197885097</v>
      </c>
      <c r="AL57" s="27">
        <v>0.54611798306029391</v>
      </c>
      <c r="AM57" s="27">
        <v>0.87941038468559196</v>
      </c>
      <c r="AN57" s="27">
        <v>0.92268135864385237</v>
      </c>
      <c r="AO57" s="27">
        <v>0.94687667359472993</v>
      </c>
      <c r="AP57" s="27">
        <v>0.77028993045287319</v>
      </c>
      <c r="AQ57" s="27">
        <v>0.9132796648310112</v>
      </c>
      <c r="AR57" s="27">
        <v>0.55593610666340698</v>
      </c>
      <c r="AS57" s="27">
        <v>0.92560460960255808</v>
      </c>
      <c r="AT57" s="27">
        <v>0.9458943660506649</v>
      </c>
      <c r="AU57" s="27">
        <v>0.95867678205228113</v>
      </c>
      <c r="AV57" s="27">
        <v>0.78330716551074409</v>
      </c>
      <c r="AW57" s="27">
        <v>0.93498306877051973</v>
      </c>
      <c r="AX57" s="27">
        <v>0.53546652387535487</v>
      </c>
      <c r="AY57" s="27">
        <v>0.96953286428251284</v>
      </c>
      <c r="AZ57" s="27">
        <v>0.96839850402245486</v>
      </c>
      <c r="BA57" s="27">
        <v>0.96334020895606243</v>
      </c>
      <c r="BB57" s="27">
        <v>0.80227285166064177</v>
      </c>
      <c r="BC57" s="27">
        <v>0.95428354404617477</v>
      </c>
      <c r="BD57" s="27">
        <v>0.48509089322208343</v>
      </c>
      <c r="BE57" s="27">
        <v>1</v>
      </c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</row>
    <row r="58" spans="1:81">
      <c r="A58" s="27" t="s">
        <v>56</v>
      </c>
      <c r="B58" s="27">
        <v>-0.81301306891988279</v>
      </c>
      <c r="C58" s="27">
        <v>0.56707290138524513</v>
      </c>
      <c r="D58" s="27">
        <v>0.45931364036927735</v>
      </c>
      <c r="E58" s="27">
        <v>0.59704701601944898</v>
      </c>
      <c r="F58" s="27">
        <v>0.32733597995619501</v>
      </c>
      <c r="G58" s="27">
        <v>0.35847262498901955</v>
      </c>
      <c r="H58" s="27">
        <v>0.60085632604872119</v>
      </c>
      <c r="I58" s="27">
        <v>0.57534501155023809</v>
      </c>
      <c r="J58" s="27">
        <v>0.55448551427193471</v>
      </c>
      <c r="K58" s="27">
        <v>0.67340530300198331</v>
      </c>
      <c r="L58" s="27">
        <v>0.38200688283836431</v>
      </c>
      <c r="M58" s="27">
        <v>0.47622089001872275</v>
      </c>
      <c r="N58" s="27">
        <v>0.5826123045855045</v>
      </c>
      <c r="O58" s="27">
        <v>0.62733928423203145</v>
      </c>
      <c r="P58" s="27">
        <v>0.6641528477655726</v>
      </c>
      <c r="Q58" s="27">
        <v>0.7463860787970491</v>
      </c>
      <c r="R58" s="27">
        <v>0.46763124239453568</v>
      </c>
      <c r="S58" s="27">
        <v>0.57906263993984952</v>
      </c>
      <c r="T58" s="27">
        <v>0.55461869497960492</v>
      </c>
      <c r="U58" s="27">
        <v>0.67819576326676934</v>
      </c>
      <c r="V58" s="27">
        <v>0.75662130153238749</v>
      </c>
      <c r="W58" s="27">
        <v>0.81875590499528417</v>
      </c>
      <c r="X58" s="27">
        <v>0.50713879418640351</v>
      </c>
      <c r="Y58" s="27">
        <v>0.68832390955000811</v>
      </c>
      <c r="Z58" s="27">
        <v>0.53833713367000202</v>
      </c>
      <c r="AA58" s="27">
        <v>0.74504885108741292</v>
      </c>
      <c r="AB58" s="27">
        <v>0.82157049527972514</v>
      </c>
      <c r="AC58" s="27">
        <v>0.87837793080358628</v>
      </c>
      <c r="AD58" s="27">
        <v>0.58288361476143047</v>
      </c>
      <c r="AE58" s="27">
        <v>0.78068067014663123</v>
      </c>
      <c r="AF58" s="27">
        <v>0.53238251298637396</v>
      </c>
      <c r="AG58" s="27">
        <v>0.80538398711921988</v>
      </c>
      <c r="AH58" s="27">
        <v>0.88134816701355523</v>
      </c>
      <c r="AI58" s="27">
        <v>0.92616677753752674</v>
      </c>
      <c r="AJ58" s="27">
        <v>0.67600935249247984</v>
      </c>
      <c r="AK58" s="27">
        <v>0.85877003283983189</v>
      </c>
      <c r="AL58" s="27">
        <v>0.53824937166570874</v>
      </c>
      <c r="AM58" s="27">
        <v>0.865030185820018</v>
      </c>
      <c r="AN58" s="27">
        <v>0.92297417612254851</v>
      </c>
      <c r="AO58" s="27">
        <v>0.95686505151349865</v>
      </c>
      <c r="AP58" s="27">
        <v>0.74261845396706849</v>
      </c>
      <c r="AQ58" s="27">
        <v>0.91653039380690948</v>
      </c>
      <c r="AR58" s="27">
        <v>0.54911092154632768</v>
      </c>
      <c r="AS58" s="27">
        <v>0.91331846764828484</v>
      </c>
      <c r="AT58" s="27">
        <v>0.94970863744252576</v>
      </c>
      <c r="AU58" s="27">
        <v>0.9759987320457606</v>
      </c>
      <c r="AV58" s="27">
        <v>0.76740294974067547</v>
      </c>
      <c r="AW58" s="27">
        <v>0.95260717346856172</v>
      </c>
      <c r="AX58" s="27">
        <v>0.52745200856553054</v>
      </c>
      <c r="AY58" s="27">
        <v>0.95683726633492505</v>
      </c>
      <c r="AZ58" s="27">
        <v>0.9769578572685107</v>
      </c>
      <c r="BA58" s="27">
        <v>0.98458151217102008</v>
      </c>
      <c r="BB58" s="27">
        <v>0.78965128835516818</v>
      </c>
      <c r="BC58" s="27">
        <v>0.97685775739185465</v>
      </c>
      <c r="BD58" s="27">
        <v>0.49886107160994825</v>
      </c>
      <c r="BE58" s="27">
        <v>0.97060747064108566</v>
      </c>
      <c r="BF58" s="27">
        <v>1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</row>
    <row r="59" spans="1:81">
      <c r="A59" s="27" t="s">
        <v>57</v>
      </c>
      <c r="B59" s="27">
        <v>-0.80212128249019876</v>
      </c>
      <c r="C59" s="27">
        <v>0.55264317381291106</v>
      </c>
      <c r="D59" s="27">
        <v>0.44205992711135006</v>
      </c>
      <c r="E59" s="27">
        <v>0.59124397287014474</v>
      </c>
      <c r="F59" s="27">
        <v>0.28437918105689386</v>
      </c>
      <c r="G59" s="27">
        <v>0.34113171569387962</v>
      </c>
      <c r="H59" s="27">
        <v>0.59602426666243424</v>
      </c>
      <c r="I59" s="27">
        <v>0.55590155836542876</v>
      </c>
      <c r="J59" s="27">
        <v>0.54798216911438935</v>
      </c>
      <c r="K59" s="27">
        <v>0.67558519096855874</v>
      </c>
      <c r="L59" s="27">
        <v>0.36405579810692279</v>
      </c>
      <c r="M59" s="27">
        <v>0.46805056593817351</v>
      </c>
      <c r="N59" s="27">
        <v>0.60562167256117072</v>
      </c>
      <c r="O59" s="27">
        <v>0.62453602003929387</v>
      </c>
      <c r="P59" s="27">
        <v>0.65892469124668329</v>
      </c>
      <c r="Q59" s="27">
        <v>0.75235636057267508</v>
      </c>
      <c r="R59" s="27">
        <v>0.45888887026799324</v>
      </c>
      <c r="S59" s="27">
        <v>0.58406510977400861</v>
      </c>
      <c r="T59" s="27">
        <v>0.58939232610699099</v>
      </c>
      <c r="U59" s="27">
        <v>0.68676668363315196</v>
      </c>
      <c r="V59" s="27">
        <v>0.76530817008903129</v>
      </c>
      <c r="W59" s="27">
        <v>0.82743781677659023</v>
      </c>
      <c r="X59" s="27">
        <v>0.49255211666658699</v>
      </c>
      <c r="Y59" s="27">
        <v>0.69734922107250008</v>
      </c>
      <c r="Z59" s="27">
        <v>0.57883184814467548</v>
      </c>
      <c r="AA59" s="27">
        <v>0.761091056791388</v>
      </c>
      <c r="AB59" s="27">
        <v>0.83529651553146489</v>
      </c>
      <c r="AC59" s="27">
        <v>0.8848513115084029</v>
      </c>
      <c r="AD59" s="27">
        <v>0.54698756706467977</v>
      </c>
      <c r="AE59" s="27">
        <v>0.78430939240172493</v>
      </c>
      <c r="AF59" s="27">
        <v>0.59143013754114548</v>
      </c>
      <c r="AG59" s="27">
        <v>0.8154246692005791</v>
      </c>
      <c r="AH59" s="27">
        <v>0.89577329241584991</v>
      </c>
      <c r="AI59" s="27">
        <v>0.92984839684550857</v>
      </c>
      <c r="AJ59" s="27">
        <v>0.64029382914368804</v>
      </c>
      <c r="AK59" s="27">
        <v>0.85306411351311739</v>
      </c>
      <c r="AL59" s="27">
        <v>0.61837299763768394</v>
      </c>
      <c r="AM59" s="27">
        <v>0.87177258884464903</v>
      </c>
      <c r="AN59" s="27">
        <v>0.93699082014754398</v>
      </c>
      <c r="AO59" s="27">
        <v>0.9631181213651443</v>
      </c>
      <c r="AP59" s="27">
        <v>0.71471848219427059</v>
      </c>
      <c r="AQ59" s="27">
        <v>0.91611052378839553</v>
      </c>
      <c r="AR59" s="27">
        <v>0.61586661222197125</v>
      </c>
      <c r="AS59" s="27">
        <v>0.91880837926786441</v>
      </c>
      <c r="AT59" s="27">
        <v>0.95779628549107321</v>
      </c>
      <c r="AU59" s="27">
        <v>0.98408623678816098</v>
      </c>
      <c r="AV59" s="27">
        <v>0.75165433673781157</v>
      </c>
      <c r="AW59" s="27">
        <v>0.95195054329701267</v>
      </c>
      <c r="AX59" s="27">
        <v>0.57631876040797625</v>
      </c>
      <c r="AY59" s="27">
        <v>0.95081301158276843</v>
      </c>
      <c r="AZ59" s="27">
        <v>0.97126780791499412</v>
      </c>
      <c r="BA59" s="27">
        <v>0.99382832581027081</v>
      </c>
      <c r="BB59" s="27">
        <v>0.77157751837909783</v>
      </c>
      <c r="BC59" s="27">
        <v>0.97175243921925114</v>
      </c>
      <c r="BD59" s="27">
        <v>0.50723253854956352</v>
      </c>
      <c r="BE59" s="27">
        <v>0.95748063738614153</v>
      </c>
      <c r="BF59" s="27">
        <v>0.97939594378240435</v>
      </c>
      <c r="BG59" s="27">
        <v>1</v>
      </c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</row>
    <row r="60" spans="1:81">
      <c r="A60" s="27" t="s">
        <v>58</v>
      </c>
      <c r="B60" s="27">
        <v>-0.95443905831898035</v>
      </c>
      <c r="C60" s="27">
        <v>0.86849894045627951</v>
      </c>
      <c r="D60" s="27">
        <v>0.84394011537616886</v>
      </c>
      <c r="E60" s="27">
        <v>0.92500718627163037</v>
      </c>
      <c r="F60" s="27">
        <v>0.72056581155800126</v>
      </c>
      <c r="G60" s="27">
        <v>0.79837792089043702</v>
      </c>
      <c r="H60" s="27">
        <v>0.69699723031614136</v>
      </c>
      <c r="I60" s="27">
        <v>0.91099317166263083</v>
      </c>
      <c r="J60" s="27">
        <v>0.89266014470597999</v>
      </c>
      <c r="K60" s="27">
        <v>0.95107629053747189</v>
      </c>
      <c r="L60" s="27">
        <v>0.78183311705237202</v>
      </c>
      <c r="M60" s="27">
        <v>0.8771942768242279</v>
      </c>
      <c r="N60" s="27">
        <v>0.63432054663673521</v>
      </c>
      <c r="O60" s="27">
        <v>0.92952918478644686</v>
      </c>
      <c r="P60" s="27">
        <v>0.92554446619226427</v>
      </c>
      <c r="Q60" s="27">
        <v>0.95286616004437363</v>
      </c>
      <c r="R60" s="27">
        <v>0.8156675144630301</v>
      </c>
      <c r="S60" s="27">
        <v>0.9181599240665983</v>
      </c>
      <c r="T60" s="27">
        <v>0.57514267758357318</v>
      </c>
      <c r="U60" s="27">
        <v>0.92585395954304661</v>
      </c>
      <c r="V60" s="27">
        <v>0.94186304253087205</v>
      </c>
      <c r="W60" s="27">
        <v>0.9440757090989973</v>
      </c>
      <c r="X60" s="27">
        <v>0.8524079600099761</v>
      </c>
      <c r="Y60" s="27">
        <v>0.93460036248409173</v>
      </c>
      <c r="Z60" s="27">
        <v>0.50792673253184184</v>
      </c>
      <c r="AA60" s="27">
        <v>0.91915251768381812</v>
      </c>
      <c r="AB60" s="27">
        <v>0.93468667598241773</v>
      </c>
      <c r="AC60" s="27">
        <v>0.92597978410155135</v>
      </c>
      <c r="AD60" s="27">
        <v>0.87485441008470211</v>
      </c>
      <c r="AE60" s="27">
        <v>0.93532648329143298</v>
      </c>
      <c r="AF60" s="27">
        <v>0.45871140352043444</v>
      </c>
      <c r="AG60" s="27">
        <v>0.91081049735801467</v>
      </c>
      <c r="AH60" s="27">
        <v>0.91249809116342517</v>
      </c>
      <c r="AI60" s="27">
        <v>0.89924221288080497</v>
      </c>
      <c r="AJ60" s="27">
        <v>0.9126298141325464</v>
      </c>
      <c r="AK60" s="27">
        <v>0.92536838820055367</v>
      </c>
      <c r="AL60" s="27">
        <v>0.37937851435568254</v>
      </c>
      <c r="AM60" s="27">
        <v>0.89079010185892615</v>
      </c>
      <c r="AN60" s="27">
        <v>0.87176164275795742</v>
      </c>
      <c r="AO60" s="27">
        <v>0.87029079474650883</v>
      </c>
      <c r="AP60" s="27">
        <v>0.92706854388759508</v>
      </c>
      <c r="AQ60" s="27">
        <v>0.90384082258372</v>
      </c>
      <c r="AR60" s="27">
        <v>0.26604550811204369</v>
      </c>
      <c r="AS60" s="27">
        <v>0.85215972962921049</v>
      </c>
      <c r="AT60" s="27">
        <v>0.83370558877629086</v>
      </c>
      <c r="AU60" s="27">
        <v>0.84408246342216653</v>
      </c>
      <c r="AV60" s="27">
        <v>0.94409517027423251</v>
      </c>
      <c r="AW60" s="27">
        <v>0.87958400807772863</v>
      </c>
      <c r="AX60" s="27">
        <v>0.13450287064288771</v>
      </c>
      <c r="AY60" s="27">
        <v>0.83360868615061834</v>
      </c>
      <c r="AZ60" s="27">
        <v>0.80628421474846257</v>
      </c>
      <c r="BA60" s="27">
        <v>0.81644457156976724</v>
      </c>
      <c r="BB60" s="27">
        <v>0.96324862920766197</v>
      </c>
      <c r="BC60" s="27">
        <v>0.87565404855826601</v>
      </c>
      <c r="BD60" s="27">
        <v>-6.526135584572464E-3</v>
      </c>
      <c r="BE60" s="27">
        <v>0.81578140682953137</v>
      </c>
      <c r="BF60" s="27">
        <v>0.79927979228474755</v>
      </c>
      <c r="BG60" s="27">
        <v>0.79204828700291496</v>
      </c>
      <c r="BH60" s="27">
        <v>1</v>
      </c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</row>
    <row r="61" spans="1:81">
      <c r="A61" s="27" t="s">
        <v>59</v>
      </c>
      <c r="B61" s="27">
        <v>-0.87522514137902341</v>
      </c>
      <c r="C61" s="27">
        <v>0.63118805860242422</v>
      </c>
      <c r="D61" s="27">
        <v>0.53928202880382714</v>
      </c>
      <c r="E61" s="27">
        <v>0.67672467935266234</v>
      </c>
      <c r="F61" s="27">
        <v>0.42633601360495538</v>
      </c>
      <c r="G61" s="27">
        <v>0.44870910699470612</v>
      </c>
      <c r="H61" s="27">
        <v>0.62784983438217046</v>
      </c>
      <c r="I61" s="27">
        <v>0.65219755729571194</v>
      </c>
      <c r="J61" s="27">
        <v>0.627046185473492</v>
      </c>
      <c r="K61" s="27">
        <v>0.74597017489058781</v>
      </c>
      <c r="L61" s="27">
        <v>0.49603061178108271</v>
      </c>
      <c r="M61" s="27">
        <v>0.56315037559843184</v>
      </c>
      <c r="N61" s="27">
        <v>0.59199382691478342</v>
      </c>
      <c r="O61" s="27">
        <v>0.70343050523194628</v>
      </c>
      <c r="P61" s="27">
        <v>0.72499279400836836</v>
      </c>
      <c r="Q61" s="27">
        <v>0.81010236194324026</v>
      </c>
      <c r="R61" s="27">
        <v>0.57690039204668841</v>
      </c>
      <c r="S61" s="27">
        <v>0.66419703181734524</v>
      </c>
      <c r="T61" s="27">
        <v>0.54401887726839349</v>
      </c>
      <c r="U61" s="27">
        <v>0.75315134954518381</v>
      </c>
      <c r="V61" s="27">
        <v>0.81388563356319166</v>
      </c>
      <c r="W61" s="27">
        <v>0.86922173343754461</v>
      </c>
      <c r="X61" s="27">
        <v>0.60331193771856706</v>
      </c>
      <c r="Y61" s="27">
        <v>0.76008224855472484</v>
      </c>
      <c r="Z61" s="27">
        <v>0.520331538811734</v>
      </c>
      <c r="AA61" s="27">
        <v>0.8144718158933687</v>
      </c>
      <c r="AB61" s="27">
        <v>0.87406412109745801</v>
      </c>
      <c r="AC61" s="27">
        <v>0.91454131589005405</v>
      </c>
      <c r="AD61" s="27">
        <v>0.66641214093840317</v>
      </c>
      <c r="AE61" s="27">
        <v>0.83605230569242961</v>
      </c>
      <c r="AF61" s="27">
        <v>0.51965213416251366</v>
      </c>
      <c r="AG61" s="27">
        <v>0.85845486636166546</v>
      </c>
      <c r="AH61" s="27">
        <v>0.92494771985459878</v>
      </c>
      <c r="AI61" s="27">
        <v>0.94963839952319051</v>
      </c>
      <c r="AJ61" s="27">
        <v>0.7434043681968121</v>
      </c>
      <c r="AK61" s="27">
        <v>0.89739179144799053</v>
      </c>
      <c r="AL61" s="27">
        <v>0.53699459627778168</v>
      </c>
      <c r="AM61" s="27">
        <v>0.9062353937575327</v>
      </c>
      <c r="AN61" s="27">
        <v>0.9541014125127939</v>
      </c>
      <c r="AO61" s="27">
        <v>0.97106057152201231</v>
      </c>
      <c r="AP61" s="27">
        <v>0.80149433439251039</v>
      </c>
      <c r="AQ61" s="27">
        <v>0.9469212982447609</v>
      </c>
      <c r="AR61" s="27">
        <v>0.52320024864869941</v>
      </c>
      <c r="AS61" s="27">
        <v>0.94082666592846109</v>
      </c>
      <c r="AT61" s="27">
        <v>0.96295129374278221</v>
      </c>
      <c r="AU61" s="27">
        <v>0.98249559644715112</v>
      </c>
      <c r="AV61" s="27">
        <v>0.82318661272801874</v>
      </c>
      <c r="AW61" s="27">
        <v>0.97114085033209607</v>
      </c>
      <c r="AX61" s="27">
        <v>0.46728485799143915</v>
      </c>
      <c r="AY61" s="27">
        <v>0.96007492139353401</v>
      </c>
      <c r="AZ61" s="27">
        <v>0.96978317559814753</v>
      </c>
      <c r="BA61" s="27">
        <v>0.98760687588152918</v>
      </c>
      <c r="BB61" s="27">
        <v>0.84410632511443995</v>
      </c>
      <c r="BC61" s="27">
        <v>0.98754320206166579</v>
      </c>
      <c r="BD61" s="27">
        <v>0.39477170219548385</v>
      </c>
      <c r="BE61" s="27">
        <v>0.96349648448475733</v>
      </c>
      <c r="BF61" s="27">
        <v>0.97879458920665896</v>
      </c>
      <c r="BG61" s="27">
        <v>0.98095328372593171</v>
      </c>
      <c r="BH61" s="27">
        <v>0.86270301405551253</v>
      </c>
      <c r="BI61" s="27">
        <v>1</v>
      </c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</row>
    <row r="62" spans="1:81">
      <c r="A62" s="27" t="s">
        <v>60</v>
      </c>
      <c r="B62" s="27">
        <v>6.6479668818948429E-2</v>
      </c>
      <c r="C62" s="27">
        <v>-0.33424241827190454</v>
      </c>
      <c r="D62" s="27">
        <v>-0.44605372010297994</v>
      </c>
      <c r="E62" s="27">
        <v>-0.35583730733534835</v>
      </c>
      <c r="F62" s="27">
        <v>-0.54476197619593347</v>
      </c>
      <c r="G62" s="27">
        <v>-0.56265654640397178</v>
      </c>
      <c r="H62" s="27">
        <v>-2.0853840370550419E-2</v>
      </c>
      <c r="I62" s="27">
        <v>-0.34969346268584944</v>
      </c>
      <c r="J62" s="27">
        <v>-0.33698728425974223</v>
      </c>
      <c r="K62" s="27">
        <v>-0.25032156637243502</v>
      </c>
      <c r="L62" s="27">
        <v>-0.55734758932044648</v>
      </c>
      <c r="M62" s="27">
        <v>-0.45849406215536431</v>
      </c>
      <c r="N62" s="27">
        <v>7.0019891862461867E-2</v>
      </c>
      <c r="O62" s="27">
        <v>-0.28946714766449216</v>
      </c>
      <c r="P62" s="27">
        <v>-0.20858869176764808</v>
      </c>
      <c r="Q62" s="27">
        <v>-0.1299118018486492</v>
      </c>
      <c r="R62" s="27">
        <v>-0.49693912426008874</v>
      </c>
      <c r="S62" s="27">
        <v>-0.33815299404393823</v>
      </c>
      <c r="T62" s="27">
        <v>0.13325226202497584</v>
      </c>
      <c r="U62" s="27">
        <v>-0.219818206477638</v>
      </c>
      <c r="V62" s="27">
        <v>-8.9851963584137884E-2</v>
      </c>
      <c r="W62" s="27">
        <v>3.6828728822694413E-3</v>
      </c>
      <c r="X62" s="27">
        <v>-0.44544894640950156</v>
      </c>
      <c r="Y62" s="27">
        <v>-0.1867004052444336</v>
      </c>
      <c r="Z62" s="27">
        <v>0.19318763102680594</v>
      </c>
      <c r="AA62" s="27">
        <v>-0.1126433376551819</v>
      </c>
      <c r="AB62" s="27">
        <v>1.6351795967975976E-2</v>
      </c>
      <c r="AC62" s="27">
        <v>0.12087476996896215</v>
      </c>
      <c r="AD62" s="27">
        <v>-0.34023512953029206</v>
      </c>
      <c r="AE62" s="27">
        <v>-3.4131803723059066E-2</v>
      </c>
      <c r="AF62" s="27">
        <v>0.26855825114392906</v>
      </c>
      <c r="AG62" s="27">
        <v>-2.3685046028931501E-2</v>
      </c>
      <c r="AH62" s="27">
        <v>0.13584884213229956</v>
      </c>
      <c r="AI62" s="27">
        <v>0.22562224596735303</v>
      </c>
      <c r="AJ62" s="27">
        <v>-0.22782269104599387</v>
      </c>
      <c r="AK62" s="27">
        <v>9.088996990405282E-2</v>
      </c>
      <c r="AL62" s="27">
        <v>0.38442427692342734</v>
      </c>
      <c r="AM62" s="27">
        <v>8.9133628523614519E-2</v>
      </c>
      <c r="AN62" s="27">
        <v>0.23856092627901621</v>
      </c>
      <c r="AO62" s="27">
        <v>0.30671670365462644</v>
      </c>
      <c r="AP62" s="27">
        <v>-0.16289524610523998</v>
      </c>
      <c r="AQ62" s="27">
        <v>0.19329849266285612</v>
      </c>
      <c r="AR62" s="27">
        <v>0.56602634946367969</v>
      </c>
      <c r="AS62" s="27">
        <v>0.21539602344941464</v>
      </c>
      <c r="AT62" s="27">
        <v>0.33352017322634464</v>
      </c>
      <c r="AU62" s="27">
        <v>0.36502621270837526</v>
      </c>
      <c r="AV62" s="27">
        <v>-0.13616074228357894</v>
      </c>
      <c r="AW62" s="27">
        <v>0.26577119577560571</v>
      </c>
      <c r="AX62" s="27">
        <v>0.74675189794560592</v>
      </c>
      <c r="AY62" s="27">
        <v>0.32449250053320783</v>
      </c>
      <c r="AZ62" s="27">
        <v>0.41381454008174029</v>
      </c>
      <c r="BA62" s="27">
        <v>0.41161129194017149</v>
      </c>
      <c r="BB62" s="27">
        <v>-0.12062910563954696</v>
      </c>
      <c r="BC62" s="27">
        <v>0.30702622769684107</v>
      </c>
      <c r="BD62" s="27">
        <v>0.90683388351305771</v>
      </c>
      <c r="BE62" s="27">
        <v>0.39563193804238356</v>
      </c>
      <c r="BF62" s="27">
        <v>0.45729252708535989</v>
      </c>
      <c r="BG62" s="27">
        <v>0.433738473135929</v>
      </c>
      <c r="BH62" s="27">
        <v>-0.12218290659941276</v>
      </c>
      <c r="BI62" s="27">
        <v>0.32049116597278676</v>
      </c>
      <c r="BJ62" s="27">
        <v>1</v>
      </c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</row>
    <row r="63" spans="1:81">
      <c r="A63" s="27" t="s">
        <v>61</v>
      </c>
      <c r="B63" s="27">
        <v>-0.78446207308577431</v>
      </c>
      <c r="C63" s="27">
        <v>0.61250270078864921</v>
      </c>
      <c r="D63" s="27">
        <v>0.5063218194038045</v>
      </c>
      <c r="E63" s="27">
        <v>0.62483625166511125</v>
      </c>
      <c r="F63" s="27">
        <v>0.2710235451536338</v>
      </c>
      <c r="G63" s="27">
        <v>0.40481509501791818</v>
      </c>
      <c r="H63" s="27">
        <v>0.70480152123690343</v>
      </c>
      <c r="I63" s="27">
        <v>0.60274056098360684</v>
      </c>
      <c r="J63" s="27">
        <v>0.59066318965287556</v>
      </c>
      <c r="K63" s="27">
        <v>0.68986761495221571</v>
      </c>
      <c r="L63" s="27">
        <v>0.36548054973175187</v>
      </c>
      <c r="M63" s="27">
        <v>0.50852575835508029</v>
      </c>
      <c r="N63" s="27">
        <v>0.69332298939056936</v>
      </c>
      <c r="O63" s="27">
        <v>0.64508541151318077</v>
      </c>
      <c r="P63" s="27">
        <v>0.68149110728139017</v>
      </c>
      <c r="Q63" s="27">
        <v>0.74925876519102175</v>
      </c>
      <c r="R63" s="27">
        <v>0.45463735977849312</v>
      </c>
      <c r="S63" s="27">
        <v>0.60314034038852848</v>
      </c>
      <c r="T63" s="27">
        <v>0.64399373838823282</v>
      </c>
      <c r="U63" s="27">
        <v>0.67506549269454497</v>
      </c>
      <c r="V63" s="27">
        <v>0.74384706014785729</v>
      </c>
      <c r="W63" s="27">
        <v>0.80559257693656672</v>
      </c>
      <c r="X63" s="27">
        <v>0.4833854638816602</v>
      </c>
      <c r="Y63" s="27">
        <v>0.68390838743735016</v>
      </c>
      <c r="Z63" s="27">
        <v>0.5733417592558584</v>
      </c>
      <c r="AA63" s="27">
        <v>0.70729317119075108</v>
      </c>
      <c r="AB63" s="27">
        <v>0.786785161030502</v>
      </c>
      <c r="AC63" s="27">
        <v>0.85537764666016303</v>
      </c>
      <c r="AD63" s="27">
        <v>0.55071093399353144</v>
      </c>
      <c r="AE63" s="27">
        <v>0.75064531623638897</v>
      </c>
      <c r="AF63" s="27">
        <v>0.53102799361808817</v>
      </c>
      <c r="AG63" s="27">
        <v>0.75821364904051924</v>
      </c>
      <c r="AH63" s="27">
        <v>0.84089036023742159</v>
      </c>
      <c r="AI63" s="27">
        <v>0.89557596735354983</v>
      </c>
      <c r="AJ63" s="27">
        <v>0.66302934605343822</v>
      </c>
      <c r="AK63" s="27">
        <v>0.82131106639943541</v>
      </c>
      <c r="AL63" s="27">
        <v>0.52684002111735084</v>
      </c>
      <c r="AM63" s="27">
        <v>0.82661149497977859</v>
      </c>
      <c r="AN63" s="27">
        <v>0.88492324994200822</v>
      </c>
      <c r="AO63" s="27">
        <v>0.92541317532308454</v>
      </c>
      <c r="AP63" s="27">
        <v>0.74830930705234833</v>
      </c>
      <c r="AQ63" s="27">
        <v>0.88040111919193476</v>
      </c>
      <c r="AR63" s="27">
        <v>0.52709277625708018</v>
      </c>
      <c r="AS63" s="27">
        <v>0.88325146411113309</v>
      </c>
      <c r="AT63" s="27">
        <v>0.91473653109678166</v>
      </c>
      <c r="AU63" s="27">
        <v>0.9408330773998389</v>
      </c>
      <c r="AV63" s="27">
        <v>0.77329499493639209</v>
      </c>
      <c r="AW63" s="27">
        <v>0.9109998315152058</v>
      </c>
      <c r="AX63" s="27">
        <v>0.51096577896334305</v>
      </c>
      <c r="AY63" s="27">
        <v>0.92387583755579072</v>
      </c>
      <c r="AZ63" s="27">
        <v>0.9381866829639246</v>
      </c>
      <c r="BA63" s="27">
        <v>0.95192935624475228</v>
      </c>
      <c r="BB63" s="27">
        <v>0.77223299151101266</v>
      </c>
      <c r="BC63" s="27">
        <v>0.92631401698015647</v>
      </c>
      <c r="BD63" s="27">
        <v>0.48101865725956383</v>
      </c>
      <c r="BE63" s="27">
        <v>0.96469088314138229</v>
      </c>
      <c r="BF63" s="27">
        <v>0.96348567831072163</v>
      </c>
      <c r="BG63" s="27">
        <v>0.95964624577696667</v>
      </c>
      <c r="BH63" s="27">
        <v>0.78780981054001997</v>
      </c>
      <c r="BI63" s="27">
        <v>0.94709295101986601</v>
      </c>
      <c r="BJ63" s="27">
        <v>0.42887027593417443</v>
      </c>
      <c r="BK63" s="27">
        <v>1</v>
      </c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</row>
    <row r="64" spans="1:81">
      <c r="A64" s="27" t="s">
        <v>62</v>
      </c>
      <c r="B64" s="27">
        <v>-0.78852349486226836</v>
      </c>
      <c r="C64" s="27">
        <v>0.53933038968148383</v>
      </c>
      <c r="D64" s="27">
        <v>0.43006875824245411</v>
      </c>
      <c r="E64" s="27">
        <v>0.57074596193719862</v>
      </c>
      <c r="F64" s="27">
        <v>0.30000865514773672</v>
      </c>
      <c r="G64" s="27">
        <v>0.339346801946253</v>
      </c>
      <c r="H64" s="27">
        <v>0.60702887658180593</v>
      </c>
      <c r="I64" s="27">
        <v>0.54733713080480417</v>
      </c>
      <c r="J64" s="27">
        <v>0.52674544337822227</v>
      </c>
      <c r="K64" s="27">
        <v>0.64250003559969193</v>
      </c>
      <c r="L64" s="27">
        <v>0.36875225491364294</v>
      </c>
      <c r="M64" s="27">
        <v>0.4460335512325444</v>
      </c>
      <c r="N64" s="27">
        <v>0.59866560309519423</v>
      </c>
      <c r="O64" s="27">
        <v>0.60489466574893036</v>
      </c>
      <c r="P64" s="27">
        <v>0.62486620411910099</v>
      </c>
      <c r="Q64" s="27">
        <v>0.70989271147172384</v>
      </c>
      <c r="R64" s="27">
        <v>0.44079616955441059</v>
      </c>
      <c r="S64" s="27">
        <v>0.54959121578703474</v>
      </c>
      <c r="T64" s="27">
        <v>0.55909177267329357</v>
      </c>
      <c r="U64" s="27">
        <v>0.65111711749394463</v>
      </c>
      <c r="V64" s="27">
        <v>0.72412778454885085</v>
      </c>
      <c r="W64" s="27">
        <v>0.78114152496344069</v>
      </c>
      <c r="X64" s="27">
        <v>0.46859566439438144</v>
      </c>
      <c r="Y64" s="27">
        <v>0.64793376533292135</v>
      </c>
      <c r="Z64" s="27">
        <v>0.52930557786061549</v>
      </c>
      <c r="AA64" s="27">
        <v>0.70994113185881191</v>
      </c>
      <c r="AB64" s="27">
        <v>0.78667280201888934</v>
      </c>
      <c r="AC64" s="27">
        <v>0.83862979409195193</v>
      </c>
      <c r="AD64" s="27">
        <v>0.52303954735039471</v>
      </c>
      <c r="AE64" s="27">
        <v>0.73144367967505974</v>
      </c>
      <c r="AF64" s="27">
        <v>0.53014847209251448</v>
      </c>
      <c r="AG64" s="27">
        <v>0.75352780069482994</v>
      </c>
      <c r="AH64" s="27">
        <v>0.84157220083179207</v>
      </c>
      <c r="AI64" s="27">
        <v>0.89078508084516173</v>
      </c>
      <c r="AJ64" s="27">
        <v>0.62709046321083228</v>
      </c>
      <c r="AK64" s="27">
        <v>0.80563741532934618</v>
      </c>
      <c r="AL64" s="27">
        <v>0.5403145167176332</v>
      </c>
      <c r="AM64" s="27">
        <v>0.82170785335728225</v>
      </c>
      <c r="AN64" s="27">
        <v>0.88816110323005082</v>
      </c>
      <c r="AO64" s="27">
        <v>0.93073572222440848</v>
      </c>
      <c r="AP64" s="27">
        <v>0.71446787892089492</v>
      </c>
      <c r="AQ64" s="27">
        <v>0.88502397839826308</v>
      </c>
      <c r="AR64" s="27">
        <v>0.52437141441173407</v>
      </c>
      <c r="AS64" s="27">
        <v>0.87804700522918433</v>
      </c>
      <c r="AT64" s="27">
        <v>0.91981283829975846</v>
      </c>
      <c r="AU64" s="27">
        <v>0.95679980488616678</v>
      </c>
      <c r="AV64" s="27">
        <v>0.75453457364654841</v>
      </c>
      <c r="AW64" s="27">
        <v>0.92330888776399578</v>
      </c>
      <c r="AX64" s="27">
        <v>0.5034315077213859</v>
      </c>
      <c r="AY64" s="27">
        <v>0.91798591973037991</v>
      </c>
      <c r="AZ64" s="27">
        <v>0.94524791169151201</v>
      </c>
      <c r="BA64" s="27">
        <v>0.97178417758200297</v>
      </c>
      <c r="BB64" s="27">
        <v>0.76183022770096342</v>
      </c>
      <c r="BC64" s="27">
        <v>0.95039755095119649</v>
      </c>
      <c r="BD64" s="27">
        <v>0.46977498847704807</v>
      </c>
      <c r="BE64" s="27">
        <v>0.95118502237388081</v>
      </c>
      <c r="BF64" s="27">
        <v>0.97253387203010011</v>
      </c>
      <c r="BG64" s="27">
        <v>0.98106254964930462</v>
      </c>
      <c r="BH64" s="27">
        <v>0.7795006769612689</v>
      </c>
      <c r="BI64" s="27">
        <v>0.97138015610369588</v>
      </c>
      <c r="BJ64" s="27">
        <v>0.44178244732179084</v>
      </c>
      <c r="BK64" s="27">
        <v>0.96728667925718803</v>
      </c>
      <c r="BL64" s="27">
        <v>1</v>
      </c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</row>
    <row r="65" spans="1:81">
      <c r="A65" s="27" t="s">
        <v>63</v>
      </c>
      <c r="B65" s="27">
        <v>-0.78115512891423322</v>
      </c>
      <c r="C65" s="27">
        <v>0.5252068228388842</v>
      </c>
      <c r="D65" s="27">
        <v>0.41761697164713996</v>
      </c>
      <c r="E65" s="27">
        <v>0.5682711462052682</v>
      </c>
      <c r="F65" s="27">
        <v>0.24656515712038515</v>
      </c>
      <c r="G65" s="27">
        <v>0.31737251658806875</v>
      </c>
      <c r="H65" s="27">
        <v>0.58319978826381058</v>
      </c>
      <c r="I65" s="27">
        <v>0.53568221348552614</v>
      </c>
      <c r="J65" s="27">
        <v>0.52483525237085327</v>
      </c>
      <c r="K65" s="27">
        <v>0.65302336221098056</v>
      </c>
      <c r="L65" s="27">
        <v>0.3300202238815198</v>
      </c>
      <c r="M65" s="27">
        <v>0.444497463961255</v>
      </c>
      <c r="N65" s="27">
        <v>0.60684628608470503</v>
      </c>
      <c r="O65" s="27">
        <v>0.59647467378230556</v>
      </c>
      <c r="P65" s="27">
        <v>0.63795466170590831</v>
      </c>
      <c r="Q65" s="27">
        <v>0.72953292806789638</v>
      </c>
      <c r="R65" s="27">
        <v>0.43372028538031471</v>
      </c>
      <c r="S65" s="27">
        <v>0.55910275735744563</v>
      </c>
      <c r="T65" s="27">
        <v>0.59512806930080253</v>
      </c>
      <c r="U65" s="27">
        <v>0.66166691822713097</v>
      </c>
      <c r="V65" s="27">
        <v>0.73946327093926534</v>
      </c>
      <c r="W65" s="27">
        <v>0.80628890326252634</v>
      </c>
      <c r="X65" s="27">
        <v>0.46361834743969182</v>
      </c>
      <c r="Y65" s="27">
        <v>0.67413390832815001</v>
      </c>
      <c r="Z65" s="27">
        <v>0.57833682633340688</v>
      </c>
      <c r="AA65" s="27">
        <v>0.73613744808118742</v>
      </c>
      <c r="AB65" s="27">
        <v>0.81412093494857773</v>
      </c>
      <c r="AC65" s="27">
        <v>0.86496098465393378</v>
      </c>
      <c r="AD65" s="27">
        <v>0.51545564997515647</v>
      </c>
      <c r="AE65" s="27">
        <v>0.76021825123791287</v>
      </c>
      <c r="AF65" s="27">
        <v>0.58870294034293058</v>
      </c>
      <c r="AG65" s="27">
        <v>0.7847707682287639</v>
      </c>
      <c r="AH65" s="27">
        <v>0.87376672679585621</v>
      </c>
      <c r="AI65" s="27">
        <v>0.91332102098933354</v>
      </c>
      <c r="AJ65" s="27">
        <v>0.60295329199545966</v>
      </c>
      <c r="AK65" s="27">
        <v>0.82648914559587772</v>
      </c>
      <c r="AL65" s="27">
        <v>0.62292998020939727</v>
      </c>
      <c r="AM65" s="27">
        <v>0.84869390429231206</v>
      </c>
      <c r="AN65" s="27">
        <v>0.91842367412854442</v>
      </c>
      <c r="AO65" s="27">
        <v>0.94747181717622497</v>
      </c>
      <c r="AP65" s="27">
        <v>0.69153156010612238</v>
      </c>
      <c r="AQ65" s="27">
        <v>0.89665150869858068</v>
      </c>
      <c r="AR65" s="27">
        <v>0.6277491622347311</v>
      </c>
      <c r="AS65" s="27">
        <v>0.90105718305486826</v>
      </c>
      <c r="AT65" s="27">
        <v>0.94593204111556894</v>
      </c>
      <c r="AU65" s="27">
        <v>0.97389894297619028</v>
      </c>
      <c r="AV65" s="27">
        <v>0.73584462633255421</v>
      </c>
      <c r="AW65" s="27">
        <v>0.93593724159982861</v>
      </c>
      <c r="AX65" s="27">
        <v>0.58628892732951432</v>
      </c>
      <c r="AY65" s="27">
        <v>0.93711450434914656</v>
      </c>
      <c r="AZ65" s="27">
        <v>0.96249298745783995</v>
      </c>
      <c r="BA65" s="27">
        <v>0.98626758302206063</v>
      </c>
      <c r="BB65" s="27">
        <v>0.75276384900189863</v>
      </c>
      <c r="BC65" s="27">
        <v>0.95810966071614589</v>
      </c>
      <c r="BD65" s="27">
        <v>0.52932403113797677</v>
      </c>
      <c r="BE65" s="27">
        <v>0.94973867816403368</v>
      </c>
      <c r="BF65" s="27">
        <v>0.96912512071286649</v>
      </c>
      <c r="BG65" s="27">
        <v>0.99357221739283519</v>
      </c>
      <c r="BH65" s="27">
        <v>0.76642698364075279</v>
      </c>
      <c r="BI65" s="27">
        <v>0.96678035198670054</v>
      </c>
      <c r="BJ65" s="27">
        <v>0.45368924313761988</v>
      </c>
      <c r="BK65" s="27">
        <v>0.95747206016262043</v>
      </c>
      <c r="BL65" s="27">
        <v>0.9763936601916372</v>
      </c>
      <c r="BM65" s="27">
        <v>1</v>
      </c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</row>
    <row r="66" spans="1:81">
      <c r="A66" s="27" t="s">
        <v>64</v>
      </c>
      <c r="B66" s="27">
        <v>-0.95070353439582322</v>
      </c>
      <c r="C66" s="27">
        <v>0.84134539396221408</v>
      </c>
      <c r="D66" s="27">
        <v>0.81827904246400929</v>
      </c>
      <c r="E66" s="27">
        <v>0.90487146151114994</v>
      </c>
      <c r="F66" s="27">
        <v>0.66451086444087937</v>
      </c>
      <c r="G66" s="27">
        <v>0.7556342337136136</v>
      </c>
      <c r="H66" s="27">
        <v>0.71037793929741955</v>
      </c>
      <c r="I66" s="27">
        <v>0.88468200669198915</v>
      </c>
      <c r="J66" s="27">
        <v>0.87331538961288824</v>
      </c>
      <c r="K66" s="27">
        <v>0.93861756974048893</v>
      </c>
      <c r="L66" s="27">
        <v>0.74296511620231054</v>
      </c>
      <c r="M66" s="27">
        <v>0.8436618931493749</v>
      </c>
      <c r="N66" s="27">
        <v>0.66485723308706601</v>
      </c>
      <c r="O66" s="27">
        <v>0.91984849484635201</v>
      </c>
      <c r="P66" s="27">
        <v>0.91873814999389092</v>
      </c>
      <c r="Q66" s="27">
        <v>0.95861318144001961</v>
      </c>
      <c r="R66" s="27">
        <v>0.80959789289160267</v>
      </c>
      <c r="S66" s="27">
        <v>0.90882538203979579</v>
      </c>
      <c r="T66" s="27">
        <v>0.59433037392742571</v>
      </c>
      <c r="U66" s="27">
        <v>0.93469927791888918</v>
      </c>
      <c r="V66" s="27">
        <v>0.94214324948869355</v>
      </c>
      <c r="W66" s="27">
        <v>0.95727777990539253</v>
      </c>
      <c r="X66" s="27">
        <v>0.81926485597197296</v>
      </c>
      <c r="Y66" s="27">
        <v>0.94282021370392677</v>
      </c>
      <c r="Z66" s="27">
        <v>0.53372978992037245</v>
      </c>
      <c r="AA66" s="27">
        <v>0.93143388462307908</v>
      </c>
      <c r="AB66" s="27">
        <v>0.94483237250750185</v>
      </c>
      <c r="AC66" s="27">
        <v>0.94282718928336406</v>
      </c>
      <c r="AD66" s="27">
        <v>0.8594392412574422</v>
      </c>
      <c r="AE66" s="27">
        <v>0.94456891025882184</v>
      </c>
      <c r="AF66" s="27">
        <v>0.47193207155587319</v>
      </c>
      <c r="AG66" s="27">
        <v>0.9171918951953737</v>
      </c>
      <c r="AH66" s="27">
        <v>0.93345141368340079</v>
      </c>
      <c r="AI66" s="27">
        <v>0.92231046819783136</v>
      </c>
      <c r="AJ66" s="27">
        <v>0.88981212780424301</v>
      </c>
      <c r="AK66" s="27">
        <v>0.93709659787390975</v>
      </c>
      <c r="AL66" s="27">
        <v>0.42895326657370342</v>
      </c>
      <c r="AM66" s="27">
        <v>0.9082741032324203</v>
      </c>
      <c r="AN66" s="27">
        <v>0.90861788655642051</v>
      </c>
      <c r="AO66" s="27">
        <v>0.89490609618669037</v>
      </c>
      <c r="AP66" s="27">
        <v>0.92227123893313645</v>
      </c>
      <c r="AQ66" s="27">
        <v>0.92514020555439636</v>
      </c>
      <c r="AR66" s="27">
        <v>0.33896622833243173</v>
      </c>
      <c r="AS66" s="27">
        <v>0.88585945722063308</v>
      </c>
      <c r="AT66" s="27">
        <v>0.86829289312292557</v>
      </c>
      <c r="AU66" s="27">
        <v>0.86698929856281171</v>
      </c>
      <c r="AV66" s="27">
        <v>0.92792697867042018</v>
      </c>
      <c r="AW66" s="27">
        <v>0.90082245889462231</v>
      </c>
      <c r="AX66" s="27">
        <v>0.20791606411936184</v>
      </c>
      <c r="AY66" s="27">
        <v>0.8449771217685238</v>
      </c>
      <c r="AZ66" s="27">
        <v>0.83022266120592214</v>
      </c>
      <c r="BA66" s="27">
        <v>0.84677437458925287</v>
      </c>
      <c r="BB66" s="27">
        <v>0.94314736322892245</v>
      </c>
      <c r="BC66" s="27">
        <v>0.87947140869820262</v>
      </c>
      <c r="BD66" s="27">
        <v>6.6826120563008878E-2</v>
      </c>
      <c r="BE66" s="27">
        <v>0.83144175085096939</v>
      </c>
      <c r="BF66" s="27">
        <v>0.80676046681909563</v>
      </c>
      <c r="BG66" s="27">
        <v>0.82410838469005299</v>
      </c>
      <c r="BH66" s="27">
        <v>0.96316103489807037</v>
      </c>
      <c r="BI66" s="27">
        <v>0.88876085160049567</v>
      </c>
      <c r="BJ66" s="27">
        <v>-7.6635674279688412E-2</v>
      </c>
      <c r="BK66" s="27">
        <v>0.81168451657193186</v>
      </c>
      <c r="BL66" s="27">
        <v>0.80247827537308847</v>
      </c>
      <c r="BM66" s="27">
        <v>0.80580741256525479</v>
      </c>
      <c r="BN66" s="27">
        <v>1</v>
      </c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</row>
    <row r="67" spans="1:81">
      <c r="A67" s="27" t="s">
        <v>65</v>
      </c>
      <c r="B67" s="27">
        <v>-0.86072611082055817</v>
      </c>
      <c r="C67" s="27">
        <v>0.61945797273552083</v>
      </c>
      <c r="D67" s="27">
        <v>0.527703352279146</v>
      </c>
      <c r="E67" s="27">
        <v>0.66299108035573495</v>
      </c>
      <c r="F67" s="27">
        <v>0.38662749071203278</v>
      </c>
      <c r="G67" s="27">
        <v>0.43594818939750796</v>
      </c>
      <c r="H67" s="27">
        <v>0.63382459777706601</v>
      </c>
      <c r="I67" s="27">
        <v>0.64283697997815759</v>
      </c>
      <c r="J67" s="27">
        <v>0.61275661521453451</v>
      </c>
      <c r="K67" s="27">
        <v>0.72810876598919194</v>
      </c>
      <c r="L67" s="27">
        <v>0.47657564144904035</v>
      </c>
      <c r="M67" s="27">
        <v>0.54359828941535149</v>
      </c>
      <c r="N67" s="27">
        <v>0.62313294831255217</v>
      </c>
      <c r="O67" s="27">
        <v>0.68837652007625461</v>
      </c>
      <c r="P67" s="27">
        <v>0.70204750881861611</v>
      </c>
      <c r="Q67" s="27">
        <v>0.78777973756197994</v>
      </c>
      <c r="R67" s="27">
        <v>0.56361523351611897</v>
      </c>
      <c r="S67" s="27">
        <v>0.64298766098114213</v>
      </c>
      <c r="T67" s="27">
        <v>0.56500168766764247</v>
      </c>
      <c r="U67" s="27">
        <v>0.73380385960673356</v>
      </c>
      <c r="V67" s="27">
        <v>0.78821562248372179</v>
      </c>
      <c r="W67" s="27">
        <v>0.84908503110266786</v>
      </c>
      <c r="X67" s="27">
        <v>0.58919630623635422</v>
      </c>
      <c r="Y67" s="27">
        <v>0.73877495068737009</v>
      </c>
      <c r="Z67" s="27">
        <v>0.5130869783717128</v>
      </c>
      <c r="AA67" s="27">
        <v>0.79061578673402244</v>
      </c>
      <c r="AB67" s="27">
        <v>0.84786170750230549</v>
      </c>
      <c r="AC67" s="27">
        <v>0.89274513614596396</v>
      </c>
      <c r="AD67" s="27">
        <v>0.62871518441508356</v>
      </c>
      <c r="AE67" s="27">
        <v>0.80824039665165615</v>
      </c>
      <c r="AF67" s="27">
        <v>0.5051931108886939</v>
      </c>
      <c r="AG67" s="27">
        <v>0.82961619800946063</v>
      </c>
      <c r="AH67" s="27">
        <v>0.89796859392948725</v>
      </c>
      <c r="AI67" s="27">
        <v>0.9294868899376918</v>
      </c>
      <c r="AJ67" s="27">
        <v>0.71741506164516933</v>
      </c>
      <c r="AK67" s="27">
        <v>0.86523335143431745</v>
      </c>
      <c r="AL67" s="27">
        <v>0.52065494856645833</v>
      </c>
      <c r="AM67" s="27">
        <v>0.87888749297651314</v>
      </c>
      <c r="AN67" s="27">
        <v>0.93582269328207845</v>
      </c>
      <c r="AO67" s="27">
        <v>0.95591131977901955</v>
      </c>
      <c r="AP67" s="27">
        <v>0.78729109353823234</v>
      </c>
      <c r="AQ67" s="27">
        <v>0.92581196501198537</v>
      </c>
      <c r="AR67" s="27">
        <v>0.51804398840363231</v>
      </c>
      <c r="AS67" s="27">
        <v>0.92219014015855838</v>
      </c>
      <c r="AT67" s="27">
        <v>0.95479961144282754</v>
      </c>
      <c r="AU67" s="27">
        <v>0.97202999450462768</v>
      </c>
      <c r="AV67" s="27">
        <v>0.81952310175610232</v>
      </c>
      <c r="AW67" s="27">
        <v>0.95649823045935645</v>
      </c>
      <c r="AX67" s="27">
        <v>0.47052126378158354</v>
      </c>
      <c r="AY67" s="27">
        <v>0.94752756544450889</v>
      </c>
      <c r="AZ67" s="27">
        <v>0.9600163858614521</v>
      </c>
      <c r="BA67" s="27">
        <v>0.97911984057100376</v>
      </c>
      <c r="BB67" s="27">
        <v>0.82488610536436291</v>
      </c>
      <c r="BC67" s="27">
        <v>0.97142564236857143</v>
      </c>
      <c r="BD67" s="27">
        <v>0.39855869283097878</v>
      </c>
      <c r="BE67" s="27">
        <v>0.95432165903266719</v>
      </c>
      <c r="BF67" s="27">
        <v>0.96369927016003343</v>
      </c>
      <c r="BG67" s="27">
        <v>0.98488384701316456</v>
      </c>
      <c r="BH67" s="27">
        <v>0.84158185828103171</v>
      </c>
      <c r="BI67" s="27">
        <v>0.9849530508108939</v>
      </c>
      <c r="BJ67" s="27">
        <v>0.32147505941527715</v>
      </c>
      <c r="BK67" s="27">
        <v>0.95790909916760858</v>
      </c>
      <c r="BL67" s="27">
        <v>0.97399519656891709</v>
      </c>
      <c r="BM67" s="27">
        <v>0.9791419291792004</v>
      </c>
      <c r="BN67" s="27">
        <v>0.87301140794912313</v>
      </c>
      <c r="BO67" s="27">
        <v>1</v>
      </c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</row>
    <row r="68" spans="1:81">
      <c r="A68" s="27" t="s">
        <v>66</v>
      </c>
      <c r="B68" s="27">
        <v>0.18865433836258252</v>
      </c>
      <c r="C68" s="27">
        <v>-0.45752906513576547</v>
      </c>
      <c r="D68" s="27">
        <v>-0.57650155927814173</v>
      </c>
      <c r="E68" s="27">
        <v>-0.48467538529702253</v>
      </c>
      <c r="F68" s="27">
        <v>-0.56064824343456998</v>
      </c>
      <c r="G68" s="27">
        <v>-0.63942383968251493</v>
      </c>
      <c r="H68" s="27">
        <v>-0.16086771465840513</v>
      </c>
      <c r="I68" s="27">
        <v>-0.46152864657812454</v>
      </c>
      <c r="J68" s="27">
        <v>-0.47056580089331984</v>
      </c>
      <c r="K68" s="27">
        <v>-0.40041913585599137</v>
      </c>
      <c r="L68" s="27">
        <v>-0.57445040969280026</v>
      </c>
      <c r="M68" s="27">
        <v>-0.57426054902675161</v>
      </c>
      <c r="N68" s="27">
        <v>-5.4222822522780503E-2</v>
      </c>
      <c r="O68" s="27">
        <v>-0.40452689082564969</v>
      </c>
      <c r="P68" s="27">
        <v>-0.36207396103172368</v>
      </c>
      <c r="Q68" s="27">
        <v>-0.30372076537632731</v>
      </c>
      <c r="R68" s="27">
        <v>-0.58036897953672872</v>
      </c>
      <c r="S68" s="27">
        <v>-0.48118460862044915</v>
      </c>
      <c r="T68" s="27">
        <v>2.7317969496823403E-2</v>
      </c>
      <c r="U68" s="27">
        <v>-0.35072277561827425</v>
      </c>
      <c r="V68" s="27">
        <v>-0.2432695832220256</v>
      </c>
      <c r="W68" s="27">
        <v>-0.18607366104536796</v>
      </c>
      <c r="X68" s="27">
        <v>-0.56821111455382189</v>
      </c>
      <c r="Y68" s="27">
        <v>-0.36632793157623261</v>
      </c>
      <c r="Z68" s="27">
        <v>9.5886767978493423E-2</v>
      </c>
      <c r="AA68" s="27">
        <v>-0.27594626390080024</v>
      </c>
      <c r="AB68" s="27">
        <v>-0.14959172850431449</v>
      </c>
      <c r="AC68" s="27">
        <v>-6.6202508676097158E-2</v>
      </c>
      <c r="AD68" s="27">
        <v>-0.50770759858570458</v>
      </c>
      <c r="AE68" s="27">
        <v>-0.23535637187886224</v>
      </c>
      <c r="AF68" s="27">
        <v>0.17225076738646669</v>
      </c>
      <c r="AG68" s="27">
        <v>-0.19082807989984871</v>
      </c>
      <c r="AH68" s="27">
        <v>-5.3413827514699273E-2</v>
      </c>
      <c r="AI68" s="27">
        <v>4.352359393509745E-2</v>
      </c>
      <c r="AJ68" s="27">
        <v>-0.38530733224576191</v>
      </c>
      <c r="AK68" s="27">
        <v>-9.9403493681447103E-2</v>
      </c>
      <c r="AL68" s="27">
        <v>0.26171492641434707</v>
      </c>
      <c r="AM68" s="27">
        <v>-9.6124058812072311E-2</v>
      </c>
      <c r="AN68" s="27">
        <v>5.2735164204888586E-2</v>
      </c>
      <c r="AO68" s="27">
        <v>0.14019267450746653</v>
      </c>
      <c r="AP68" s="27">
        <v>-0.28146153777606236</v>
      </c>
      <c r="AQ68" s="27">
        <v>2.502037295008027E-2</v>
      </c>
      <c r="AR68" s="27">
        <v>0.36886630996350961</v>
      </c>
      <c r="AS68" s="27">
        <v>1.3014115007827572E-2</v>
      </c>
      <c r="AT68" s="27">
        <v>0.14441809375745021</v>
      </c>
      <c r="AU68" s="27">
        <v>0.2166167818496052</v>
      </c>
      <c r="AV68" s="27">
        <v>-0.2427404963190449</v>
      </c>
      <c r="AW68" s="27">
        <v>0.10716045503469213</v>
      </c>
      <c r="AX68" s="27">
        <v>0.54241139794144155</v>
      </c>
      <c r="AY68" s="27">
        <v>0.13233042521073199</v>
      </c>
      <c r="AZ68" s="27">
        <v>0.240771024063795</v>
      </c>
      <c r="BA68" s="27">
        <v>0.26739795163000618</v>
      </c>
      <c r="BB68" s="27">
        <v>-0.23615295999039748</v>
      </c>
      <c r="BC68" s="27">
        <v>0.16669204808165292</v>
      </c>
      <c r="BD68" s="27">
        <v>0.73153707218726705</v>
      </c>
      <c r="BE68" s="27">
        <v>0.22753732499141516</v>
      </c>
      <c r="BF68" s="27">
        <v>0.32082023801202281</v>
      </c>
      <c r="BG68" s="27">
        <v>0.31361918743274841</v>
      </c>
      <c r="BH68" s="27">
        <v>-0.22871901403138206</v>
      </c>
      <c r="BI68" s="27">
        <v>0.19233382652250047</v>
      </c>
      <c r="BJ68" s="27">
        <v>0.90346095605202548</v>
      </c>
      <c r="BK68" s="27">
        <v>0.30752488198649469</v>
      </c>
      <c r="BL68" s="27">
        <v>0.36781645676570862</v>
      </c>
      <c r="BM68" s="27">
        <v>0.33465836292349671</v>
      </c>
      <c r="BN68" s="27">
        <v>-0.21555646008251084</v>
      </c>
      <c r="BO68" s="27">
        <v>0.20948577085282011</v>
      </c>
      <c r="BP68" s="27">
        <v>1</v>
      </c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</row>
    <row r="69" spans="1:81">
      <c r="A69" s="27" t="s">
        <v>67</v>
      </c>
      <c r="B69" s="27">
        <v>-0.75224830342668025</v>
      </c>
      <c r="C69" s="27">
        <v>0.56836775745877677</v>
      </c>
      <c r="D69" s="27">
        <v>0.48169093274478525</v>
      </c>
      <c r="E69" s="27">
        <v>0.59988313388675185</v>
      </c>
      <c r="F69" s="27">
        <v>0.25179864963721055</v>
      </c>
      <c r="G69" s="27">
        <v>0.38580286821642246</v>
      </c>
      <c r="H69" s="27">
        <v>0.67139547887505757</v>
      </c>
      <c r="I69" s="27">
        <v>0.57851326781528911</v>
      </c>
      <c r="J69" s="27">
        <v>0.56573147578480798</v>
      </c>
      <c r="K69" s="27">
        <v>0.66195051560311202</v>
      </c>
      <c r="L69" s="27">
        <v>0.30180238990805058</v>
      </c>
      <c r="M69" s="27">
        <v>0.48304355028574447</v>
      </c>
      <c r="N69" s="27">
        <v>0.70813541236085853</v>
      </c>
      <c r="O69" s="27">
        <v>0.62583654426652735</v>
      </c>
      <c r="P69" s="27">
        <v>0.65112391927319191</v>
      </c>
      <c r="Q69" s="27">
        <v>0.71765231510682603</v>
      </c>
      <c r="R69" s="27">
        <v>0.41241959148205981</v>
      </c>
      <c r="S69" s="27">
        <v>0.57175389440885582</v>
      </c>
      <c r="T69" s="27">
        <v>0.67943111577520499</v>
      </c>
      <c r="U69" s="27">
        <v>0.66205890724396699</v>
      </c>
      <c r="V69" s="27">
        <v>0.73027781285845994</v>
      </c>
      <c r="W69" s="27">
        <v>0.77398920141398808</v>
      </c>
      <c r="X69" s="27">
        <v>0.44888303165475191</v>
      </c>
      <c r="Y69" s="27">
        <v>0.66082401816292402</v>
      </c>
      <c r="Z69" s="27">
        <v>0.62629742344731199</v>
      </c>
      <c r="AA69" s="27">
        <v>0.69708620997528226</v>
      </c>
      <c r="AB69" s="27">
        <v>0.76297915473618283</v>
      </c>
      <c r="AC69" s="27">
        <v>0.81554452453660076</v>
      </c>
      <c r="AD69" s="27">
        <v>0.4901822559988806</v>
      </c>
      <c r="AE69" s="27">
        <v>0.71556314316514646</v>
      </c>
      <c r="AF69" s="27">
        <v>0.56504079056608636</v>
      </c>
      <c r="AG69" s="27">
        <v>0.70518608622149992</v>
      </c>
      <c r="AH69" s="27">
        <v>0.79471423583903078</v>
      </c>
      <c r="AI69" s="27">
        <v>0.85779708078671679</v>
      </c>
      <c r="AJ69" s="27">
        <v>0.58177850432806466</v>
      </c>
      <c r="AK69" s="27">
        <v>0.76346419363820384</v>
      </c>
      <c r="AL69" s="27">
        <v>0.53370774184962244</v>
      </c>
      <c r="AM69" s="27">
        <v>0.76182334736408386</v>
      </c>
      <c r="AN69" s="27">
        <v>0.83650157190513807</v>
      </c>
      <c r="AO69" s="27">
        <v>0.89063328549492093</v>
      </c>
      <c r="AP69" s="27">
        <v>0.68925078516296467</v>
      </c>
      <c r="AQ69" s="27">
        <v>0.83417963369490544</v>
      </c>
      <c r="AR69" s="27">
        <v>0.50909197577026666</v>
      </c>
      <c r="AS69" s="27">
        <v>0.82795833918960204</v>
      </c>
      <c r="AT69" s="27">
        <v>0.87254639229796949</v>
      </c>
      <c r="AU69" s="27">
        <v>0.91701625335252024</v>
      </c>
      <c r="AV69" s="27">
        <v>0.75210868759996441</v>
      </c>
      <c r="AW69" s="27">
        <v>0.87636010322513824</v>
      </c>
      <c r="AX69" s="27">
        <v>0.47991719779693315</v>
      </c>
      <c r="AY69" s="27">
        <v>0.87844963926749631</v>
      </c>
      <c r="AZ69" s="27">
        <v>0.90226500353593497</v>
      </c>
      <c r="BA69" s="27">
        <v>0.92972056566788019</v>
      </c>
      <c r="BB69" s="27">
        <v>0.76231811530447546</v>
      </c>
      <c r="BC69" s="27">
        <v>0.89908708490567801</v>
      </c>
      <c r="BD69" s="27">
        <v>0.45387281330707968</v>
      </c>
      <c r="BE69" s="27">
        <v>0.91117965195184303</v>
      </c>
      <c r="BF69" s="27">
        <v>0.92635971107982429</v>
      </c>
      <c r="BG69" s="27">
        <v>0.94337330798299057</v>
      </c>
      <c r="BH69" s="27">
        <v>0.75521570215093636</v>
      </c>
      <c r="BI69" s="27">
        <v>0.91148874973925886</v>
      </c>
      <c r="BJ69" s="27">
        <v>0.42439625546178628</v>
      </c>
      <c r="BK69" s="27">
        <v>0.9588753166299816</v>
      </c>
      <c r="BL69" s="27">
        <v>0.95682616272110899</v>
      </c>
      <c r="BM69" s="27">
        <v>0.95634392695342074</v>
      </c>
      <c r="BN69" s="27">
        <v>0.78295119837991245</v>
      </c>
      <c r="BO69" s="27">
        <v>0.93651049592786906</v>
      </c>
      <c r="BP69" s="27">
        <v>0.34228608236973951</v>
      </c>
      <c r="BQ69" s="27">
        <v>1</v>
      </c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</row>
    <row r="70" spans="1:81">
      <c r="A70" s="27" t="s">
        <v>68</v>
      </c>
      <c r="B70" s="27">
        <v>-0.76434838579934383</v>
      </c>
      <c r="C70" s="27">
        <v>0.51815063860207056</v>
      </c>
      <c r="D70" s="27">
        <v>0.41523239997122141</v>
      </c>
      <c r="E70" s="27">
        <v>0.56037890063527662</v>
      </c>
      <c r="F70" s="27">
        <v>0.25869267304171456</v>
      </c>
      <c r="G70" s="27">
        <v>0.33546937288505707</v>
      </c>
      <c r="H70" s="27">
        <v>0.59264267583841734</v>
      </c>
      <c r="I70" s="27">
        <v>0.54952317148053798</v>
      </c>
      <c r="J70" s="27">
        <v>0.50670392817226417</v>
      </c>
      <c r="K70" s="27">
        <v>0.62520605437362131</v>
      </c>
      <c r="L70" s="27">
        <v>0.3453758104646219</v>
      </c>
      <c r="M70" s="27">
        <v>0.43777821491284924</v>
      </c>
      <c r="N70" s="27">
        <v>0.61520917960589294</v>
      </c>
      <c r="O70" s="27">
        <v>0.58316286186035027</v>
      </c>
      <c r="P70" s="27">
        <v>0.60846710252477199</v>
      </c>
      <c r="Q70" s="27">
        <v>0.68725428616377926</v>
      </c>
      <c r="R70" s="27">
        <v>0.43574481144847577</v>
      </c>
      <c r="S70" s="27">
        <v>0.52944062115070067</v>
      </c>
      <c r="T70" s="27">
        <v>0.58382317399640693</v>
      </c>
      <c r="U70" s="27">
        <v>0.6355437688542106</v>
      </c>
      <c r="V70" s="27">
        <v>0.69521192897789141</v>
      </c>
      <c r="W70" s="27">
        <v>0.75282759004988675</v>
      </c>
      <c r="X70" s="27">
        <v>0.44268790125620178</v>
      </c>
      <c r="Y70" s="27">
        <v>0.62978978438283639</v>
      </c>
      <c r="Z70" s="27">
        <v>0.54024918749348427</v>
      </c>
      <c r="AA70" s="27">
        <v>0.6909924898663975</v>
      </c>
      <c r="AB70" s="27">
        <v>0.76224097606255414</v>
      </c>
      <c r="AC70" s="27">
        <v>0.80705791857537024</v>
      </c>
      <c r="AD70" s="27">
        <v>0.48693970654373231</v>
      </c>
      <c r="AE70" s="27">
        <v>0.6993281998297286</v>
      </c>
      <c r="AF70" s="27">
        <v>0.52797048318702477</v>
      </c>
      <c r="AG70" s="27">
        <v>0.72220125128995816</v>
      </c>
      <c r="AH70" s="27">
        <v>0.8131532147000875</v>
      </c>
      <c r="AI70" s="27">
        <v>0.85523935952482266</v>
      </c>
      <c r="AJ70" s="27">
        <v>0.57260518358965307</v>
      </c>
      <c r="AK70" s="27">
        <v>0.76162007879119076</v>
      </c>
      <c r="AL70" s="27">
        <v>0.54803958663190155</v>
      </c>
      <c r="AM70" s="27">
        <v>0.77303234117252972</v>
      </c>
      <c r="AN70" s="27">
        <v>0.85114995380919756</v>
      </c>
      <c r="AO70" s="27">
        <v>0.89761339742373281</v>
      </c>
      <c r="AP70" s="27">
        <v>0.67250497172741763</v>
      </c>
      <c r="AQ70" s="27">
        <v>0.83730100220369774</v>
      </c>
      <c r="AR70" s="27">
        <v>0.53412708900161288</v>
      </c>
      <c r="AS70" s="27">
        <v>0.83853655157400553</v>
      </c>
      <c r="AT70" s="27">
        <v>0.8846437120613837</v>
      </c>
      <c r="AU70" s="27">
        <v>0.9319096483888526</v>
      </c>
      <c r="AV70" s="27">
        <v>0.73215036217236373</v>
      </c>
      <c r="AW70" s="27">
        <v>0.89567326099851285</v>
      </c>
      <c r="AX70" s="27">
        <v>0.47763812892916035</v>
      </c>
      <c r="AY70" s="27">
        <v>0.88525554452781208</v>
      </c>
      <c r="AZ70" s="27">
        <v>0.91399545352536682</v>
      </c>
      <c r="BA70" s="27">
        <v>0.95071042944664175</v>
      </c>
      <c r="BB70" s="27">
        <v>0.75355257557518185</v>
      </c>
      <c r="BC70" s="27">
        <v>0.92103587269095399</v>
      </c>
      <c r="BD70" s="27">
        <v>0.442808194094158</v>
      </c>
      <c r="BE70" s="27">
        <v>0.90760785054136806</v>
      </c>
      <c r="BF70" s="27">
        <v>0.93538995875193409</v>
      </c>
      <c r="BG70" s="27">
        <v>0.96479120232154325</v>
      </c>
      <c r="BH70" s="27">
        <v>0.75298422695235045</v>
      </c>
      <c r="BI70" s="27">
        <v>0.93920348880131022</v>
      </c>
      <c r="BJ70" s="27">
        <v>0.40910163041872633</v>
      </c>
      <c r="BK70" s="27">
        <v>0.94768190854970191</v>
      </c>
      <c r="BL70" s="27">
        <v>0.96680519903154438</v>
      </c>
      <c r="BM70" s="27">
        <v>0.97549768502579648</v>
      </c>
      <c r="BN70" s="27">
        <v>0.78807372288146105</v>
      </c>
      <c r="BO70" s="27">
        <v>0.96605513074962224</v>
      </c>
      <c r="BP70" s="27">
        <v>0.34541609142568291</v>
      </c>
      <c r="BQ70" s="27">
        <v>0.96416559674909508</v>
      </c>
      <c r="BR70" s="27">
        <v>1</v>
      </c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</row>
    <row r="71" spans="1:81">
      <c r="A71" s="27" t="s">
        <v>69</v>
      </c>
      <c r="B71" s="27">
        <v>-0.76396556002078142</v>
      </c>
      <c r="C71" s="27">
        <v>0.51183467149447504</v>
      </c>
      <c r="D71" s="27">
        <v>0.40796691513604399</v>
      </c>
      <c r="E71" s="27">
        <v>0.55477138359112732</v>
      </c>
      <c r="F71" s="27">
        <v>0.21414469830002678</v>
      </c>
      <c r="G71" s="27">
        <v>0.30324244161270852</v>
      </c>
      <c r="H71" s="27">
        <v>0.58368919665534014</v>
      </c>
      <c r="I71" s="27">
        <v>0.52489524863267456</v>
      </c>
      <c r="J71" s="27">
        <v>0.51269140323890694</v>
      </c>
      <c r="K71" s="27">
        <v>0.64291101149191854</v>
      </c>
      <c r="L71" s="27">
        <v>0.29501010110605191</v>
      </c>
      <c r="M71" s="27">
        <v>0.43335995515691506</v>
      </c>
      <c r="N71" s="27">
        <v>0.6047938141842476</v>
      </c>
      <c r="O71" s="27">
        <v>0.58606549102229966</v>
      </c>
      <c r="P71" s="27">
        <v>0.63038896440289172</v>
      </c>
      <c r="Q71" s="27">
        <v>0.72034193712162786</v>
      </c>
      <c r="R71" s="27">
        <v>0.40761204625342928</v>
      </c>
      <c r="S71" s="27">
        <v>0.54949311728361616</v>
      </c>
      <c r="T71" s="27">
        <v>0.60699910507436283</v>
      </c>
      <c r="U71" s="27">
        <v>0.64272843084720721</v>
      </c>
      <c r="V71" s="27">
        <v>0.7354533591499518</v>
      </c>
      <c r="W71" s="27">
        <v>0.7980295675480108</v>
      </c>
      <c r="X71" s="27">
        <v>0.44092799482564982</v>
      </c>
      <c r="Y71" s="27">
        <v>0.66518275011980976</v>
      </c>
      <c r="Z71" s="27">
        <v>0.59540674928099913</v>
      </c>
      <c r="AA71" s="27">
        <v>0.72348755785557861</v>
      </c>
      <c r="AB71" s="27">
        <v>0.801701000810078</v>
      </c>
      <c r="AC71" s="27">
        <v>0.85701406578227968</v>
      </c>
      <c r="AD71" s="27">
        <v>0.49154787143801942</v>
      </c>
      <c r="AE71" s="27">
        <v>0.75190910129054611</v>
      </c>
      <c r="AF71" s="27">
        <v>0.60117585973980459</v>
      </c>
      <c r="AG71" s="27">
        <v>0.76920671376492389</v>
      </c>
      <c r="AH71" s="27">
        <v>0.86603486799301821</v>
      </c>
      <c r="AI71" s="27">
        <v>0.9055913530084776</v>
      </c>
      <c r="AJ71" s="27">
        <v>0.58155616103961616</v>
      </c>
      <c r="AK71" s="27">
        <v>0.81538449975682603</v>
      </c>
      <c r="AL71" s="27">
        <v>0.63592168018498962</v>
      </c>
      <c r="AM71" s="27">
        <v>0.82851812549828763</v>
      </c>
      <c r="AN71" s="27">
        <v>0.90692919416832274</v>
      </c>
      <c r="AO71" s="27">
        <v>0.94131853321378245</v>
      </c>
      <c r="AP71" s="27">
        <v>0.66450222247650526</v>
      </c>
      <c r="AQ71" s="27">
        <v>0.88361336215526509</v>
      </c>
      <c r="AR71" s="27">
        <v>0.64685140362457483</v>
      </c>
      <c r="AS71" s="27">
        <v>0.8895919497689686</v>
      </c>
      <c r="AT71" s="27">
        <v>0.93480777257347369</v>
      </c>
      <c r="AU71" s="27">
        <v>0.96629465649796076</v>
      </c>
      <c r="AV71" s="27">
        <v>0.72180128162416191</v>
      </c>
      <c r="AW71" s="27">
        <v>0.9269155157390675</v>
      </c>
      <c r="AX71" s="27">
        <v>0.60863356751732856</v>
      </c>
      <c r="AY71" s="27">
        <v>0.92971500550966624</v>
      </c>
      <c r="AZ71" s="27">
        <v>0.95775138432177975</v>
      </c>
      <c r="BA71" s="27">
        <v>0.98092842416339476</v>
      </c>
      <c r="BB71" s="27">
        <v>0.74427097527832897</v>
      </c>
      <c r="BC71" s="27">
        <v>0.94899547799742867</v>
      </c>
      <c r="BD71" s="27">
        <v>0.54643734834736235</v>
      </c>
      <c r="BE71" s="27">
        <v>0.94080125460656161</v>
      </c>
      <c r="BF71" s="27">
        <v>0.96449840489079308</v>
      </c>
      <c r="BG71" s="27">
        <v>0.98836137637159704</v>
      </c>
      <c r="BH71" s="27">
        <v>0.75315009926659227</v>
      </c>
      <c r="BI71" s="27">
        <v>0.95425433637593204</v>
      </c>
      <c r="BJ71" s="27">
        <v>0.48381591886948472</v>
      </c>
      <c r="BK71" s="27">
        <v>0.9562117187135214</v>
      </c>
      <c r="BL71" s="27">
        <v>0.96817454626519495</v>
      </c>
      <c r="BM71" s="27">
        <v>0.99304751733683527</v>
      </c>
      <c r="BN71" s="27">
        <v>0.78811155263113164</v>
      </c>
      <c r="BO71" s="27">
        <v>0.96673192374203676</v>
      </c>
      <c r="BP71" s="27">
        <v>0.35514065269911493</v>
      </c>
      <c r="BQ71" s="27">
        <v>0.96072804735175099</v>
      </c>
      <c r="BR71" s="27">
        <v>0.97137782654608174</v>
      </c>
      <c r="BS71" s="27">
        <v>1</v>
      </c>
      <c r="BT71" s="27"/>
      <c r="BU71" s="27"/>
      <c r="BV71" s="27"/>
      <c r="BW71" s="27"/>
      <c r="BX71" s="27"/>
      <c r="BY71" s="27"/>
      <c r="BZ71" s="27"/>
      <c r="CA71" s="27"/>
      <c r="CB71" s="27"/>
      <c r="CC71" s="27"/>
    </row>
    <row r="72" spans="1:81">
      <c r="A72" s="27" t="s">
        <v>70</v>
      </c>
      <c r="B72" s="27">
        <v>-0.94354117399213033</v>
      </c>
      <c r="C72" s="27">
        <v>0.82333703011366477</v>
      </c>
      <c r="D72" s="27">
        <v>0.79449909757212378</v>
      </c>
      <c r="E72" s="27">
        <v>0.88178518730887145</v>
      </c>
      <c r="F72" s="27">
        <v>0.61459168939574571</v>
      </c>
      <c r="G72" s="27">
        <v>0.71454293058856111</v>
      </c>
      <c r="H72" s="27">
        <v>0.68503295572980316</v>
      </c>
      <c r="I72" s="27">
        <v>0.85765735274696475</v>
      </c>
      <c r="J72" s="27">
        <v>0.85362355708183957</v>
      </c>
      <c r="K72" s="27">
        <v>0.92305618990673333</v>
      </c>
      <c r="L72" s="27">
        <v>0.69139604948748501</v>
      </c>
      <c r="M72" s="27">
        <v>0.80796194690745304</v>
      </c>
      <c r="N72" s="27">
        <v>0.68146085621273333</v>
      </c>
      <c r="O72" s="27">
        <v>0.89697600601585692</v>
      </c>
      <c r="P72" s="27">
        <v>0.90550517009012377</v>
      </c>
      <c r="Q72" s="27">
        <v>0.94993541595020559</v>
      </c>
      <c r="R72" s="27">
        <v>0.77581485072704759</v>
      </c>
      <c r="S72" s="27">
        <v>0.88168780367254918</v>
      </c>
      <c r="T72" s="27">
        <v>0.62681922768356102</v>
      </c>
      <c r="U72" s="27">
        <v>0.92803970306904149</v>
      </c>
      <c r="V72" s="27">
        <v>0.94055659949077164</v>
      </c>
      <c r="W72" s="27">
        <v>0.96644470816719996</v>
      </c>
      <c r="X72" s="27">
        <v>0.81359482392958327</v>
      </c>
      <c r="Y72" s="27">
        <v>0.93945024233051322</v>
      </c>
      <c r="Z72" s="27">
        <v>0.55418143398240838</v>
      </c>
      <c r="AA72" s="27">
        <v>0.94376253528528697</v>
      </c>
      <c r="AB72" s="27">
        <v>0.94790402834821152</v>
      </c>
      <c r="AC72" s="27">
        <v>0.9578904543045903</v>
      </c>
      <c r="AD72" s="27">
        <v>0.82838401056179645</v>
      </c>
      <c r="AE72" s="27">
        <v>0.95674005820611396</v>
      </c>
      <c r="AF72" s="27">
        <v>0.49981974369070137</v>
      </c>
      <c r="AG72" s="27">
        <v>0.93085471528101438</v>
      </c>
      <c r="AH72" s="27">
        <v>0.94525203840628913</v>
      </c>
      <c r="AI72" s="27">
        <v>0.93982465484022526</v>
      </c>
      <c r="AJ72" s="27">
        <v>0.87803105942093707</v>
      </c>
      <c r="AK72" s="27">
        <v>0.9484804463335994</v>
      </c>
      <c r="AL72" s="27">
        <v>0.444653891832965</v>
      </c>
      <c r="AM72" s="27">
        <v>0.91596519892336703</v>
      </c>
      <c r="AN72" s="27">
        <v>0.92969697904205029</v>
      </c>
      <c r="AO72" s="27">
        <v>0.91737320184202709</v>
      </c>
      <c r="AP72" s="27">
        <v>0.90263066026705652</v>
      </c>
      <c r="AQ72" s="27">
        <v>0.93849468770543565</v>
      </c>
      <c r="AR72" s="27">
        <v>0.38972913398640185</v>
      </c>
      <c r="AS72" s="27">
        <v>0.90400047124967098</v>
      </c>
      <c r="AT72" s="27">
        <v>0.90433813695904752</v>
      </c>
      <c r="AU72" s="27">
        <v>0.8897802147680367</v>
      </c>
      <c r="AV72" s="27">
        <v>0.92390787958598763</v>
      </c>
      <c r="AW72" s="27">
        <v>0.92156775230695387</v>
      </c>
      <c r="AX72" s="27">
        <v>0.28023621480538741</v>
      </c>
      <c r="AY72" s="27">
        <v>0.87848214742387265</v>
      </c>
      <c r="AZ72" s="27">
        <v>0.86293934658871907</v>
      </c>
      <c r="BA72" s="27">
        <v>0.86597716308953565</v>
      </c>
      <c r="BB72" s="27">
        <v>0.92586382684458957</v>
      </c>
      <c r="BC72" s="27">
        <v>0.89824784414980796</v>
      </c>
      <c r="BD72" s="27">
        <v>0.1382273018690876</v>
      </c>
      <c r="BE72" s="27">
        <v>0.83855965111456987</v>
      </c>
      <c r="BF72" s="27">
        <v>0.8265349776360007</v>
      </c>
      <c r="BG72" s="27">
        <v>0.85051812106208446</v>
      </c>
      <c r="BH72" s="27">
        <v>0.94115586262245687</v>
      </c>
      <c r="BI72" s="27">
        <v>0.88600560401469841</v>
      </c>
      <c r="BJ72" s="27">
        <v>-6.3606276111358995E-3</v>
      </c>
      <c r="BK72" s="27">
        <v>0.82333564096732503</v>
      </c>
      <c r="BL72" s="27">
        <v>0.80318625865865723</v>
      </c>
      <c r="BM72" s="27">
        <v>0.83334551441643312</v>
      </c>
      <c r="BN72" s="27">
        <v>0.9626129095892445</v>
      </c>
      <c r="BO72" s="27">
        <v>0.89517272780044432</v>
      </c>
      <c r="BP72" s="27">
        <v>-0.17640277722578487</v>
      </c>
      <c r="BQ72" s="27">
        <v>0.80294511148345837</v>
      </c>
      <c r="BR72" s="27">
        <v>0.80517895521021066</v>
      </c>
      <c r="BS72" s="27">
        <v>0.82362677615082858</v>
      </c>
      <c r="BT72" s="27">
        <v>1</v>
      </c>
      <c r="BU72" s="27"/>
      <c r="BV72" s="27"/>
      <c r="BW72" s="27"/>
      <c r="BX72" s="27"/>
      <c r="BY72" s="27"/>
      <c r="BZ72" s="27"/>
      <c r="CA72" s="27"/>
      <c r="CB72" s="27"/>
      <c r="CC72" s="27"/>
    </row>
    <row r="73" spans="1:81">
      <c r="A73" s="27" t="s">
        <v>71</v>
      </c>
      <c r="B73" s="27">
        <v>-0.85439010444745234</v>
      </c>
      <c r="C73" s="27">
        <v>0.6300752788313797</v>
      </c>
      <c r="D73" s="27">
        <v>0.54083413860386376</v>
      </c>
      <c r="E73" s="27">
        <v>0.67078402442043872</v>
      </c>
      <c r="F73" s="27">
        <v>0.37389285939851302</v>
      </c>
      <c r="G73" s="27">
        <v>0.44784723585723868</v>
      </c>
      <c r="H73" s="27">
        <v>0.64294727373513016</v>
      </c>
      <c r="I73" s="27">
        <v>0.65424843802869437</v>
      </c>
      <c r="J73" s="27">
        <v>0.62437216583440081</v>
      </c>
      <c r="K73" s="27">
        <v>0.73642552442260056</v>
      </c>
      <c r="L73" s="27">
        <v>0.4492637371494495</v>
      </c>
      <c r="M73" s="27">
        <v>0.55520176136993515</v>
      </c>
      <c r="N73" s="27">
        <v>0.64575934992280182</v>
      </c>
      <c r="O73" s="27">
        <v>0.69758930269470032</v>
      </c>
      <c r="P73" s="27">
        <v>0.71338081760128225</v>
      </c>
      <c r="Q73" s="27">
        <v>0.79093450950352795</v>
      </c>
      <c r="R73" s="27">
        <v>0.56383490120423019</v>
      </c>
      <c r="S73" s="27">
        <v>0.64742945606366531</v>
      </c>
      <c r="T73" s="27">
        <v>0.61084372088855499</v>
      </c>
      <c r="U73" s="27">
        <v>0.73641887957396035</v>
      </c>
      <c r="V73" s="27">
        <v>0.78996845579911357</v>
      </c>
      <c r="W73" s="27">
        <v>0.84787742446207748</v>
      </c>
      <c r="X73" s="27">
        <v>0.58647519662035874</v>
      </c>
      <c r="Y73" s="27">
        <v>0.74316881446066074</v>
      </c>
      <c r="Z73" s="27">
        <v>0.54550562557714732</v>
      </c>
      <c r="AA73" s="27">
        <v>0.79121996148145524</v>
      </c>
      <c r="AB73" s="27">
        <v>0.84158606663240543</v>
      </c>
      <c r="AC73" s="27">
        <v>0.89070492044225746</v>
      </c>
      <c r="AD73" s="27">
        <v>0.62878413911065623</v>
      </c>
      <c r="AE73" s="27">
        <v>0.80928129938835214</v>
      </c>
      <c r="AF73" s="27">
        <v>0.50841433911348943</v>
      </c>
      <c r="AG73" s="27">
        <v>0.82004322957106301</v>
      </c>
      <c r="AH73" s="27">
        <v>0.88911141226893253</v>
      </c>
      <c r="AI73" s="27">
        <v>0.92293971905100147</v>
      </c>
      <c r="AJ73" s="27">
        <v>0.69883201552657348</v>
      </c>
      <c r="AK73" s="27">
        <v>0.85558079441460777</v>
      </c>
      <c r="AL73" s="27">
        <v>0.51930442945159461</v>
      </c>
      <c r="AM73" s="27">
        <v>0.86575909539851803</v>
      </c>
      <c r="AN73" s="27">
        <v>0.92153217967670675</v>
      </c>
      <c r="AO73" s="27">
        <v>0.94716842045245908</v>
      </c>
      <c r="AP73" s="27">
        <v>0.78201576864709577</v>
      </c>
      <c r="AQ73" s="27">
        <v>0.91182927371062883</v>
      </c>
      <c r="AR73" s="27">
        <v>0.51035086960100295</v>
      </c>
      <c r="AS73" s="27">
        <v>0.90959659368187762</v>
      </c>
      <c r="AT73" s="27">
        <v>0.94483614257939619</v>
      </c>
      <c r="AU73" s="27">
        <v>0.96506877179943196</v>
      </c>
      <c r="AV73" s="27">
        <v>0.82195295739556362</v>
      </c>
      <c r="AW73" s="27">
        <v>0.94826062858904936</v>
      </c>
      <c r="AX73" s="27">
        <v>0.46726635246557863</v>
      </c>
      <c r="AY73" s="27">
        <v>0.94106275799128358</v>
      </c>
      <c r="AZ73" s="27">
        <v>0.95892236599821146</v>
      </c>
      <c r="BA73" s="27">
        <v>0.9709958715615522</v>
      </c>
      <c r="BB73" s="27">
        <v>0.83444297634643638</v>
      </c>
      <c r="BC73" s="27">
        <v>0.96433775568044833</v>
      </c>
      <c r="BD73" s="27">
        <v>0.40050535016061645</v>
      </c>
      <c r="BE73" s="27">
        <v>0.94556163516850156</v>
      </c>
      <c r="BF73" s="27">
        <v>0.95503101860838002</v>
      </c>
      <c r="BG73" s="27">
        <v>0.97440645738028397</v>
      </c>
      <c r="BH73" s="27">
        <v>0.8315807576532307</v>
      </c>
      <c r="BI73" s="27">
        <v>0.96710602352296926</v>
      </c>
      <c r="BJ73" s="27">
        <v>0.32212179030289184</v>
      </c>
      <c r="BK73" s="27">
        <v>0.95318570053192053</v>
      </c>
      <c r="BL73" s="27">
        <v>0.95630800524928483</v>
      </c>
      <c r="BM73" s="27">
        <v>0.97968856709054464</v>
      </c>
      <c r="BN73" s="27">
        <v>0.86554554441811538</v>
      </c>
      <c r="BO73" s="27">
        <v>0.98467428928792511</v>
      </c>
      <c r="BP73" s="27">
        <v>0.19699092187418085</v>
      </c>
      <c r="BQ73" s="27">
        <v>0.95360238176902457</v>
      </c>
      <c r="BR73" s="27">
        <v>0.96603532948516713</v>
      </c>
      <c r="BS73" s="27">
        <v>0.97301638444777072</v>
      </c>
      <c r="BT73" s="27">
        <v>0.89245870528958426</v>
      </c>
      <c r="BU73" s="27">
        <v>1</v>
      </c>
      <c r="BV73" s="27"/>
      <c r="BW73" s="27"/>
      <c r="BX73" s="27"/>
      <c r="BY73" s="27"/>
      <c r="BZ73" s="27"/>
      <c r="CA73" s="27"/>
      <c r="CB73" s="27"/>
      <c r="CC73" s="27"/>
    </row>
    <row r="74" spans="1:81">
      <c r="A74" s="27" t="s">
        <v>72</v>
      </c>
      <c r="B74" s="27">
        <v>0.33348292375781957</v>
      </c>
      <c r="C74" s="27">
        <v>-0.58916221382524481</v>
      </c>
      <c r="D74" s="27">
        <v>-0.69615745549990971</v>
      </c>
      <c r="E74" s="27">
        <v>-0.59796093844543441</v>
      </c>
      <c r="F74" s="27">
        <v>-0.60098060620343741</v>
      </c>
      <c r="G74" s="27">
        <v>-0.70795107233705135</v>
      </c>
      <c r="H74" s="27">
        <v>-0.32424609055915182</v>
      </c>
      <c r="I74" s="27">
        <v>-0.55742903094272822</v>
      </c>
      <c r="J74" s="27">
        <v>-0.61196517117380256</v>
      </c>
      <c r="K74" s="27">
        <v>-0.5424801357669965</v>
      </c>
      <c r="L74" s="27">
        <v>-0.60071576187036135</v>
      </c>
      <c r="M74" s="27">
        <v>-0.65920466152915169</v>
      </c>
      <c r="N74" s="27">
        <v>-0.20701335938644672</v>
      </c>
      <c r="O74" s="27">
        <v>-0.53042233196293609</v>
      </c>
      <c r="P74" s="27">
        <v>-0.50605055812207944</v>
      </c>
      <c r="Q74" s="27">
        <v>-0.46881886333687861</v>
      </c>
      <c r="R74" s="27">
        <v>-0.60669931311671632</v>
      </c>
      <c r="S74" s="27">
        <v>-0.60698365298383505</v>
      </c>
      <c r="T74" s="27">
        <v>-0.11059941358006491</v>
      </c>
      <c r="U74" s="27">
        <v>-0.48077662238426477</v>
      </c>
      <c r="V74" s="27">
        <v>-0.40846688321065389</v>
      </c>
      <c r="W74" s="27">
        <v>-0.37607613727911776</v>
      </c>
      <c r="X74" s="27">
        <v>-0.66700467492056681</v>
      </c>
      <c r="Y74" s="27">
        <v>-0.52014342847859008</v>
      </c>
      <c r="Z74" s="27">
        <v>-2.1392427699408773E-2</v>
      </c>
      <c r="AA74" s="27">
        <v>-0.42146474548354002</v>
      </c>
      <c r="AB74" s="27">
        <v>-0.31868322053386339</v>
      </c>
      <c r="AC74" s="27">
        <v>-0.27609663441179455</v>
      </c>
      <c r="AD74" s="27">
        <v>-0.6449005923536395</v>
      </c>
      <c r="AE74" s="27">
        <v>-0.42937980961481459</v>
      </c>
      <c r="AF74" s="27">
        <v>6.7573470019760773E-2</v>
      </c>
      <c r="AG74" s="27">
        <v>-0.37465455363261435</v>
      </c>
      <c r="AH74" s="27">
        <v>-0.23796288202095769</v>
      </c>
      <c r="AI74" s="27">
        <v>-0.16642462315275586</v>
      </c>
      <c r="AJ74" s="27">
        <v>-0.56474701632376934</v>
      </c>
      <c r="AK74" s="27">
        <v>-0.31906813735175765</v>
      </c>
      <c r="AL74" s="27">
        <v>0.16097473245353522</v>
      </c>
      <c r="AM74" s="27">
        <v>-0.28295309636202426</v>
      </c>
      <c r="AN74" s="27">
        <v>-0.1614016164315667</v>
      </c>
      <c r="AO74" s="27">
        <v>-6.9007190763927792E-2</v>
      </c>
      <c r="AP74" s="27">
        <v>-0.4516433482280453</v>
      </c>
      <c r="AQ74" s="27">
        <v>-0.18360625907527567</v>
      </c>
      <c r="AR74" s="27">
        <v>0.23886526462232779</v>
      </c>
      <c r="AS74" s="27">
        <v>-0.19472930081629708</v>
      </c>
      <c r="AT74" s="27">
        <v>-7.2719832972872281E-2</v>
      </c>
      <c r="AU74" s="27">
        <v>1.9662238066089417E-2</v>
      </c>
      <c r="AV74" s="27">
        <v>-0.37753224761958054</v>
      </c>
      <c r="AW74" s="27">
        <v>-8.5244581445195422E-2</v>
      </c>
      <c r="AX74" s="27">
        <v>0.32946969829784184</v>
      </c>
      <c r="AY74" s="27">
        <v>-9.8178478476031311E-2</v>
      </c>
      <c r="AZ74" s="27">
        <v>1.6315298998767384E-2</v>
      </c>
      <c r="BA74" s="27">
        <v>8.2557805112919061E-2</v>
      </c>
      <c r="BB74" s="27">
        <v>-0.36256458720626522</v>
      </c>
      <c r="BC74" s="27">
        <v>-2.2457261854124989E-2</v>
      </c>
      <c r="BD74" s="27">
        <v>0.51117475475708429</v>
      </c>
      <c r="BE74" s="27">
        <v>-3.5457537727660274E-3</v>
      </c>
      <c r="BF74" s="27">
        <v>0.10734626194072953</v>
      </c>
      <c r="BG74" s="27">
        <v>0.12753764599953044</v>
      </c>
      <c r="BH74" s="27">
        <v>-0.36662199324102257</v>
      </c>
      <c r="BI74" s="27">
        <v>1.2775883637145878E-2</v>
      </c>
      <c r="BJ74" s="27">
        <v>0.71763401924866188</v>
      </c>
      <c r="BK74" s="27">
        <v>0.10404824209256455</v>
      </c>
      <c r="BL74" s="27">
        <v>0.19347348590268498</v>
      </c>
      <c r="BM74" s="27">
        <v>0.17095452170771738</v>
      </c>
      <c r="BN74" s="27">
        <v>-0.34113349315985425</v>
      </c>
      <c r="BO74" s="27">
        <v>4.4772909135909977E-2</v>
      </c>
      <c r="BP74" s="27">
        <v>0.89537464530838484</v>
      </c>
      <c r="BQ74" s="27">
        <v>0.18962382234240799</v>
      </c>
      <c r="BR74" s="27">
        <v>0.23918388721141079</v>
      </c>
      <c r="BS74" s="27">
        <v>0.18574044033927026</v>
      </c>
      <c r="BT74" s="27">
        <v>-0.3381069409913986</v>
      </c>
      <c r="BU74" s="27">
        <v>4.1984491263131848E-2</v>
      </c>
      <c r="BV74" s="27">
        <v>1</v>
      </c>
      <c r="BW74" s="27"/>
      <c r="BX74" s="27"/>
      <c r="BY74" s="27"/>
      <c r="BZ74" s="27"/>
      <c r="CA74" s="27"/>
      <c r="CB74" s="27"/>
      <c r="CC74" s="27"/>
    </row>
    <row r="75" spans="1:81">
      <c r="A75" s="27" t="s">
        <v>73</v>
      </c>
      <c r="B75" s="27">
        <v>-0.72939949146093674</v>
      </c>
      <c r="C75" s="27">
        <v>0.57905866467038469</v>
      </c>
      <c r="D75" s="27">
        <v>0.49336187406454834</v>
      </c>
      <c r="E75" s="27">
        <v>0.61273984117084701</v>
      </c>
      <c r="F75" s="27">
        <v>0.25790308391970729</v>
      </c>
      <c r="G75" s="27">
        <v>0.41175445275388795</v>
      </c>
      <c r="H75" s="27">
        <v>0.64336855175446084</v>
      </c>
      <c r="I75" s="27">
        <v>0.59649375535943006</v>
      </c>
      <c r="J75" s="27">
        <v>0.58829171491466148</v>
      </c>
      <c r="K75" s="27">
        <v>0.68076422551422744</v>
      </c>
      <c r="L75" s="27">
        <v>0.30043673276165178</v>
      </c>
      <c r="M75" s="27">
        <v>0.51372911047128178</v>
      </c>
      <c r="N75" s="27">
        <v>0.71133702871414251</v>
      </c>
      <c r="O75" s="27">
        <v>0.63695713056195435</v>
      </c>
      <c r="P75" s="27">
        <v>0.67918356803536051</v>
      </c>
      <c r="Q75" s="27">
        <v>0.73170319083561397</v>
      </c>
      <c r="R75" s="27">
        <v>0.37573762349672557</v>
      </c>
      <c r="S75" s="27">
        <v>0.5951241629305688</v>
      </c>
      <c r="T75" s="27">
        <v>0.72991235771848051</v>
      </c>
      <c r="U75" s="27">
        <v>0.67800170188790521</v>
      </c>
      <c r="V75" s="27">
        <v>0.75193826573645872</v>
      </c>
      <c r="W75" s="27">
        <v>0.78494046498201242</v>
      </c>
      <c r="X75" s="27">
        <v>0.41619538177790544</v>
      </c>
      <c r="Y75" s="27">
        <v>0.68085408219726573</v>
      </c>
      <c r="Z75" s="27">
        <v>0.69775449769309605</v>
      </c>
      <c r="AA75" s="27">
        <v>0.72477805775215398</v>
      </c>
      <c r="AB75" s="27">
        <v>0.79173812261185095</v>
      </c>
      <c r="AC75" s="27">
        <v>0.81930894128934684</v>
      </c>
      <c r="AD75" s="27">
        <v>0.47455671939899452</v>
      </c>
      <c r="AE75" s="27">
        <v>0.7371787947927767</v>
      </c>
      <c r="AF75" s="27">
        <v>0.65959685663766665</v>
      </c>
      <c r="AG75" s="27">
        <v>0.72313718931087256</v>
      </c>
      <c r="AH75" s="27">
        <v>0.80582196139193774</v>
      </c>
      <c r="AI75" s="27">
        <v>0.8467155378114225</v>
      </c>
      <c r="AJ75" s="27">
        <v>0.55282235241337874</v>
      </c>
      <c r="AK75" s="27">
        <v>0.7632910755701573</v>
      </c>
      <c r="AL75" s="27">
        <v>0.60920581194420498</v>
      </c>
      <c r="AM75" s="27">
        <v>0.73399325948339256</v>
      </c>
      <c r="AN75" s="27">
        <v>0.81163086379511684</v>
      </c>
      <c r="AO75" s="27">
        <v>0.87381871345806605</v>
      </c>
      <c r="AP75" s="27">
        <v>0.64047044875846648</v>
      </c>
      <c r="AQ75" s="27">
        <v>0.80946767321011825</v>
      </c>
      <c r="AR75" s="27">
        <v>0.54151308194333758</v>
      </c>
      <c r="AS75" s="27">
        <v>0.78552121485446602</v>
      </c>
      <c r="AT75" s="27">
        <v>0.83350394805996186</v>
      </c>
      <c r="AU75" s="27">
        <v>0.89576933675290826</v>
      </c>
      <c r="AV75" s="27">
        <v>0.71953060273779212</v>
      </c>
      <c r="AW75" s="27">
        <v>0.8514913745363365</v>
      </c>
      <c r="AX75" s="27">
        <v>0.46574495817628514</v>
      </c>
      <c r="AY75" s="27">
        <v>0.8407839331458854</v>
      </c>
      <c r="AZ75" s="27">
        <v>0.8656231908002392</v>
      </c>
      <c r="BA75" s="27">
        <v>0.90785282449605775</v>
      </c>
      <c r="BB75" s="27">
        <v>0.76400319506323899</v>
      </c>
      <c r="BC75" s="27">
        <v>0.87494727918756809</v>
      </c>
      <c r="BD75" s="27">
        <v>0.41766893218490092</v>
      </c>
      <c r="BE75" s="27">
        <v>0.86643752657588269</v>
      </c>
      <c r="BF75" s="27">
        <v>0.88676953364657596</v>
      </c>
      <c r="BG75" s="27">
        <v>0.91368945500838206</v>
      </c>
      <c r="BH75" s="27">
        <v>0.76493561035084823</v>
      </c>
      <c r="BI75" s="27">
        <v>0.87740552596349275</v>
      </c>
      <c r="BJ75" s="27">
        <v>0.39298813888640521</v>
      </c>
      <c r="BK75" s="27">
        <v>0.9074619161713473</v>
      </c>
      <c r="BL75" s="27">
        <v>0.91226840347177418</v>
      </c>
      <c r="BM75" s="27">
        <v>0.92482805811383462</v>
      </c>
      <c r="BN75" s="27">
        <v>0.77519797362693144</v>
      </c>
      <c r="BO75" s="27">
        <v>0.89496217123666677</v>
      </c>
      <c r="BP75" s="27">
        <v>0.31921834721849973</v>
      </c>
      <c r="BQ75" s="27">
        <v>0.96306081025223889</v>
      </c>
      <c r="BR75" s="27">
        <v>0.94517876278018009</v>
      </c>
      <c r="BS75" s="27">
        <v>0.93859405208605273</v>
      </c>
      <c r="BT75" s="27">
        <v>0.79656274809083538</v>
      </c>
      <c r="BU75" s="27">
        <v>0.91523277259529212</v>
      </c>
      <c r="BV75" s="27">
        <v>0.19499808855070283</v>
      </c>
      <c r="BW75" s="27">
        <v>1</v>
      </c>
      <c r="BX75" s="27"/>
      <c r="BY75" s="27"/>
      <c r="BZ75" s="27"/>
      <c r="CA75" s="27"/>
      <c r="CB75" s="27"/>
      <c r="CC75" s="27"/>
    </row>
    <row r="76" spans="1:81">
      <c r="A76" s="27" t="s">
        <v>74</v>
      </c>
      <c r="B76" s="27">
        <v>-0.74869254831654519</v>
      </c>
      <c r="C76" s="27">
        <v>0.51838697245306942</v>
      </c>
      <c r="D76" s="27">
        <v>0.42852601828106063</v>
      </c>
      <c r="E76" s="27">
        <v>0.56569521706908787</v>
      </c>
      <c r="F76" s="27">
        <v>0.24898937218202605</v>
      </c>
      <c r="G76" s="27">
        <v>0.33753553081591986</v>
      </c>
      <c r="H76" s="27">
        <v>0.58886744796277135</v>
      </c>
      <c r="I76" s="27">
        <v>0.5562544904459662</v>
      </c>
      <c r="J76" s="27">
        <v>0.51736453458483478</v>
      </c>
      <c r="K76" s="27">
        <v>0.64119471771277747</v>
      </c>
      <c r="L76" s="27">
        <v>0.31351629944657466</v>
      </c>
      <c r="M76" s="27">
        <v>0.46241166377759713</v>
      </c>
      <c r="N76" s="27">
        <v>0.62093426415552189</v>
      </c>
      <c r="O76" s="27">
        <v>0.60882074490173099</v>
      </c>
      <c r="P76" s="27">
        <v>0.61765158533799269</v>
      </c>
      <c r="Q76" s="27">
        <v>0.69504123500437265</v>
      </c>
      <c r="R76" s="27">
        <v>0.43180907877716007</v>
      </c>
      <c r="S76" s="27">
        <v>0.54978672562914843</v>
      </c>
      <c r="T76" s="27">
        <v>0.62096750366347808</v>
      </c>
      <c r="U76" s="27">
        <v>0.63331432492916939</v>
      </c>
      <c r="V76" s="27">
        <v>0.70963322088750302</v>
      </c>
      <c r="W76" s="27">
        <v>0.75580225694750724</v>
      </c>
      <c r="X76" s="27">
        <v>0.44751406826120854</v>
      </c>
      <c r="Y76" s="27">
        <v>0.6392811952895423</v>
      </c>
      <c r="Z76" s="27">
        <v>0.58543393323422532</v>
      </c>
      <c r="AA76" s="27">
        <v>0.6998875137506424</v>
      </c>
      <c r="AB76" s="27">
        <v>0.7568039599237385</v>
      </c>
      <c r="AC76" s="27">
        <v>0.80014961476292468</v>
      </c>
      <c r="AD76" s="27">
        <v>0.4725272745071154</v>
      </c>
      <c r="AE76" s="27">
        <v>0.70790311784278526</v>
      </c>
      <c r="AF76" s="27">
        <v>0.56004321000886648</v>
      </c>
      <c r="AG76" s="27">
        <v>0.72105305562746436</v>
      </c>
      <c r="AH76" s="27">
        <v>0.81122227747441455</v>
      </c>
      <c r="AI76" s="27">
        <v>0.84213056757051752</v>
      </c>
      <c r="AJ76" s="27">
        <v>0.55573553579889634</v>
      </c>
      <c r="AK76" s="27">
        <v>0.7503734143996047</v>
      </c>
      <c r="AL76" s="27">
        <v>0.56901725683357995</v>
      </c>
      <c r="AM76" s="27">
        <v>0.7599743319916501</v>
      </c>
      <c r="AN76" s="27">
        <v>0.83934285300359968</v>
      </c>
      <c r="AO76" s="27">
        <v>0.87558520462556944</v>
      </c>
      <c r="AP76" s="27">
        <v>0.63667448570788721</v>
      </c>
      <c r="AQ76" s="27">
        <v>0.81380968984269109</v>
      </c>
      <c r="AR76" s="27">
        <v>0.56153020918111618</v>
      </c>
      <c r="AS76" s="27">
        <v>0.80445458052533525</v>
      </c>
      <c r="AT76" s="27">
        <v>0.85579637649894702</v>
      </c>
      <c r="AU76" s="27">
        <v>0.9087348285192427</v>
      </c>
      <c r="AV76" s="27">
        <v>0.70583998520414715</v>
      </c>
      <c r="AW76" s="27">
        <v>0.86058746968821209</v>
      </c>
      <c r="AX76" s="27">
        <v>0.49687426183574995</v>
      </c>
      <c r="AY76" s="27">
        <v>0.85862777307970795</v>
      </c>
      <c r="AZ76" s="27">
        <v>0.88447546325014192</v>
      </c>
      <c r="BA76" s="27">
        <v>0.93003631970655332</v>
      </c>
      <c r="BB76" s="27">
        <v>0.74537508500615635</v>
      </c>
      <c r="BC76" s="27">
        <v>0.90337145961003984</v>
      </c>
      <c r="BD76" s="27">
        <v>0.41440102381100624</v>
      </c>
      <c r="BE76" s="27">
        <v>0.87811561385608539</v>
      </c>
      <c r="BF76" s="27">
        <v>0.90452190433746416</v>
      </c>
      <c r="BG76" s="27">
        <v>0.94349895361082592</v>
      </c>
      <c r="BH76" s="27">
        <v>0.75916456082278083</v>
      </c>
      <c r="BI76" s="27">
        <v>0.90842926867902252</v>
      </c>
      <c r="BJ76" s="27">
        <v>0.37891877005763719</v>
      </c>
      <c r="BK76" s="27">
        <v>0.90605493414726801</v>
      </c>
      <c r="BL76" s="27">
        <v>0.92629822384959615</v>
      </c>
      <c r="BM76" s="27">
        <v>0.95501578177477731</v>
      </c>
      <c r="BN76" s="27">
        <v>0.77813854494100332</v>
      </c>
      <c r="BO76" s="27">
        <v>0.93377755056224987</v>
      </c>
      <c r="BP76" s="27">
        <v>0.29761785100930105</v>
      </c>
      <c r="BQ76" s="27">
        <v>0.9517032213631722</v>
      </c>
      <c r="BR76" s="27">
        <v>0.96010494975843186</v>
      </c>
      <c r="BS76" s="27">
        <v>0.96544132556098328</v>
      </c>
      <c r="BT76" s="27">
        <v>0.80810090916338229</v>
      </c>
      <c r="BU76" s="27">
        <v>0.95662738247215484</v>
      </c>
      <c r="BV76" s="27">
        <v>0.1943386463178117</v>
      </c>
      <c r="BW76" s="27">
        <v>0.94912396354187578</v>
      </c>
      <c r="BX76" s="27">
        <v>1</v>
      </c>
      <c r="BY76" s="27"/>
      <c r="BZ76" s="27"/>
      <c r="CA76" s="27"/>
      <c r="CB76" s="27"/>
      <c r="CC76" s="27"/>
    </row>
    <row r="77" spans="1:81">
      <c r="A77" s="27" t="s">
        <v>75</v>
      </c>
      <c r="B77" s="27">
        <v>-0.74299895736816413</v>
      </c>
      <c r="C77" s="27">
        <v>0.48366222306535339</v>
      </c>
      <c r="D77" s="27">
        <v>0.39019442858861453</v>
      </c>
      <c r="E77" s="27">
        <v>0.53473296465460618</v>
      </c>
      <c r="F77" s="27">
        <v>0.19223130838360145</v>
      </c>
      <c r="G77" s="27">
        <v>0.2825622110645169</v>
      </c>
      <c r="H77" s="27">
        <v>0.57372111883547217</v>
      </c>
      <c r="I77" s="27">
        <v>0.5055004462074979</v>
      </c>
      <c r="J77" s="27">
        <v>0.50177974441680562</v>
      </c>
      <c r="K77" s="27">
        <v>0.6275937343867185</v>
      </c>
      <c r="L77" s="27">
        <v>0.25757075562265552</v>
      </c>
      <c r="M77" s="27">
        <v>0.41707845708672736</v>
      </c>
      <c r="N77" s="27">
        <v>0.60684464115641368</v>
      </c>
      <c r="O77" s="27">
        <v>0.57365579725557181</v>
      </c>
      <c r="P77" s="27">
        <v>0.61684007624387605</v>
      </c>
      <c r="Q77" s="27">
        <v>0.70907104376111929</v>
      </c>
      <c r="R77" s="27">
        <v>0.36742661052046954</v>
      </c>
      <c r="S77" s="27">
        <v>0.53689820724459592</v>
      </c>
      <c r="T77" s="27">
        <v>0.60587334903066881</v>
      </c>
      <c r="U77" s="27">
        <v>0.63082097225320821</v>
      </c>
      <c r="V77" s="27">
        <v>0.72741707733657945</v>
      </c>
      <c r="W77" s="27">
        <v>0.78797226724561109</v>
      </c>
      <c r="X77" s="27">
        <v>0.41009084019586256</v>
      </c>
      <c r="Y77" s="27">
        <v>0.6546038154358792</v>
      </c>
      <c r="Z77" s="27">
        <v>0.61103199373142536</v>
      </c>
      <c r="AA77" s="27">
        <v>0.70176217969275123</v>
      </c>
      <c r="AB77" s="27">
        <v>0.79771340193658935</v>
      </c>
      <c r="AC77" s="27">
        <v>0.84794543579547976</v>
      </c>
      <c r="AD77" s="27">
        <v>0.46487993075177864</v>
      </c>
      <c r="AE77" s="27">
        <v>0.7420673915292465</v>
      </c>
      <c r="AF77" s="27">
        <v>0.62307816153052442</v>
      </c>
      <c r="AG77" s="27">
        <v>0.75461031017543456</v>
      </c>
      <c r="AH77" s="27">
        <v>0.85199732747015244</v>
      </c>
      <c r="AI77" s="27">
        <v>0.89679639712555548</v>
      </c>
      <c r="AJ77" s="27">
        <v>0.55393997831166619</v>
      </c>
      <c r="AK77" s="27">
        <v>0.80618707725380478</v>
      </c>
      <c r="AL77" s="27">
        <v>0.65248775623401556</v>
      </c>
      <c r="AM77" s="27">
        <v>0.81061649330043728</v>
      </c>
      <c r="AN77" s="27">
        <v>0.89825986857407392</v>
      </c>
      <c r="AO77" s="27">
        <v>0.93256124057171241</v>
      </c>
      <c r="AP77" s="27">
        <v>0.63981502950771374</v>
      </c>
      <c r="AQ77" s="27">
        <v>0.87118420637067906</v>
      </c>
      <c r="AR77" s="27">
        <v>0.66399727230768646</v>
      </c>
      <c r="AS77" s="27">
        <v>0.86604492222982421</v>
      </c>
      <c r="AT77" s="27">
        <v>0.92108926397189206</v>
      </c>
      <c r="AU77" s="27">
        <v>0.95925441883224305</v>
      </c>
      <c r="AV77" s="27">
        <v>0.69007096382860378</v>
      </c>
      <c r="AW77" s="27">
        <v>0.91165601378330374</v>
      </c>
      <c r="AX77" s="27">
        <v>0.63308573539356805</v>
      </c>
      <c r="AY77" s="27">
        <v>0.9164233511395472</v>
      </c>
      <c r="AZ77" s="27">
        <v>0.94424108278072716</v>
      </c>
      <c r="BA77" s="27">
        <v>0.97156029357285634</v>
      </c>
      <c r="BB77" s="27">
        <v>0.7274619881774127</v>
      </c>
      <c r="BC77" s="27">
        <v>0.93816157052540217</v>
      </c>
      <c r="BD77" s="27">
        <v>0.57475491961260194</v>
      </c>
      <c r="BE77" s="27">
        <v>0.93183396276067421</v>
      </c>
      <c r="BF77" s="27">
        <v>0.95872158724656498</v>
      </c>
      <c r="BG77" s="27">
        <v>0.98160076221898396</v>
      </c>
      <c r="BH77" s="27">
        <v>0.74287058461775757</v>
      </c>
      <c r="BI77" s="27">
        <v>0.94249520258116148</v>
      </c>
      <c r="BJ77" s="27">
        <v>0.50560297719083214</v>
      </c>
      <c r="BK77" s="27">
        <v>0.94532461279099655</v>
      </c>
      <c r="BL77" s="27">
        <v>0.96240134552028933</v>
      </c>
      <c r="BM77" s="27">
        <v>0.9861151172667163</v>
      </c>
      <c r="BN77" s="27">
        <v>0.77246510685136083</v>
      </c>
      <c r="BO77" s="27">
        <v>0.95062526396675862</v>
      </c>
      <c r="BP77" s="27">
        <v>0.39284766833192813</v>
      </c>
      <c r="BQ77" s="27">
        <v>0.95960993155808116</v>
      </c>
      <c r="BR77" s="27">
        <v>0.96045409612664812</v>
      </c>
      <c r="BS77" s="27">
        <v>0.99021076779846195</v>
      </c>
      <c r="BT77" s="27">
        <v>0.80255852229040858</v>
      </c>
      <c r="BU77" s="27">
        <v>0.95613674686636552</v>
      </c>
      <c r="BV77" s="27">
        <v>0.21133930002757995</v>
      </c>
      <c r="BW77" s="27">
        <v>0.94461811039031829</v>
      </c>
      <c r="BX77" s="27">
        <v>0.95936187069319756</v>
      </c>
      <c r="BY77" s="27">
        <v>1</v>
      </c>
      <c r="BZ77" s="27"/>
      <c r="CA77" s="27"/>
      <c r="CB77" s="27"/>
      <c r="CC77" s="27"/>
    </row>
    <row r="78" spans="1:81">
      <c r="A78" s="27" t="s">
        <v>76</v>
      </c>
      <c r="B78" s="27">
        <v>-0.9334595959306029</v>
      </c>
      <c r="C78" s="27">
        <v>0.81392483466361121</v>
      </c>
      <c r="D78" s="27">
        <v>0.76856532382133136</v>
      </c>
      <c r="E78" s="27">
        <v>0.86176223115894968</v>
      </c>
      <c r="F78" s="27">
        <v>0.60835875266962847</v>
      </c>
      <c r="G78" s="27">
        <v>0.68767615809366234</v>
      </c>
      <c r="H78" s="27">
        <v>0.65612784384881884</v>
      </c>
      <c r="I78" s="27">
        <v>0.83091156178177272</v>
      </c>
      <c r="J78" s="27">
        <v>0.84972726144288335</v>
      </c>
      <c r="K78" s="27">
        <v>0.91596021753340806</v>
      </c>
      <c r="L78" s="27">
        <v>0.65435226764004184</v>
      </c>
      <c r="M78" s="27">
        <v>0.78932068352564966</v>
      </c>
      <c r="N78" s="27">
        <v>0.66257915887688423</v>
      </c>
      <c r="O78" s="27">
        <v>0.8826385656066349</v>
      </c>
      <c r="P78" s="27">
        <v>0.90626640059384</v>
      </c>
      <c r="Q78" s="27">
        <v>0.94833879108652097</v>
      </c>
      <c r="R78" s="27">
        <v>0.74135656102785341</v>
      </c>
      <c r="S78" s="27">
        <v>0.86681522917485676</v>
      </c>
      <c r="T78" s="27">
        <v>0.64699633722134964</v>
      </c>
      <c r="U78" s="27">
        <v>0.91674044480808448</v>
      </c>
      <c r="V78" s="27">
        <v>0.9455046016387344</v>
      </c>
      <c r="W78" s="27">
        <v>0.97065790842382693</v>
      </c>
      <c r="X78" s="27">
        <v>0.78658514102525767</v>
      </c>
      <c r="Y78" s="27">
        <v>0.93270275757961119</v>
      </c>
      <c r="Z78" s="27">
        <v>0.58976615175663738</v>
      </c>
      <c r="AA78" s="27">
        <v>0.95028360573643644</v>
      </c>
      <c r="AB78" s="27">
        <v>0.9578070204984177</v>
      </c>
      <c r="AC78" s="27">
        <v>0.97561126630297512</v>
      </c>
      <c r="AD78" s="27">
        <v>0.83232311044690288</v>
      </c>
      <c r="AE78" s="27">
        <v>0.96873512614472523</v>
      </c>
      <c r="AF78" s="27">
        <v>0.52498666677437988</v>
      </c>
      <c r="AG78" s="27">
        <v>0.95055529371605518</v>
      </c>
      <c r="AH78" s="27">
        <v>0.95618402750521592</v>
      </c>
      <c r="AI78" s="27">
        <v>0.95961437653687975</v>
      </c>
      <c r="AJ78" s="27">
        <v>0.86161665828408651</v>
      </c>
      <c r="AK78" s="27">
        <v>0.97098835475211676</v>
      </c>
      <c r="AL78" s="27">
        <v>0.47918345443050525</v>
      </c>
      <c r="AM78" s="27">
        <v>0.93696015831183166</v>
      </c>
      <c r="AN78" s="27">
        <v>0.94397370700894467</v>
      </c>
      <c r="AO78" s="27">
        <v>0.93466430399032274</v>
      </c>
      <c r="AP78" s="27">
        <v>0.90393422906767396</v>
      </c>
      <c r="AQ78" s="27">
        <v>0.95836104753293083</v>
      </c>
      <c r="AR78" s="27">
        <v>0.40620355577850831</v>
      </c>
      <c r="AS78" s="27">
        <v>0.9157769268353988</v>
      </c>
      <c r="AT78" s="27">
        <v>0.92218918420249041</v>
      </c>
      <c r="AU78" s="27">
        <v>0.90765222613071694</v>
      </c>
      <c r="AV78" s="27">
        <v>0.91086339903790725</v>
      </c>
      <c r="AW78" s="27">
        <v>0.93566633308183689</v>
      </c>
      <c r="AX78" s="27">
        <v>0.32497061340166444</v>
      </c>
      <c r="AY78" s="27">
        <v>0.89626232177839937</v>
      </c>
      <c r="AZ78" s="27">
        <v>0.89332954431945677</v>
      </c>
      <c r="BA78" s="27">
        <v>0.87759092080566081</v>
      </c>
      <c r="BB78" s="27">
        <v>0.92391299881284372</v>
      </c>
      <c r="BC78" s="27">
        <v>0.91357314139369439</v>
      </c>
      <c r="BD78" s="27">
        <v>0.20097765158526978</v>
      </c>
      <c r="BE78" s="27">
        <v>0.863961454421729</v>
      </c>
      <c r="BF78" s="27">
        <v>0.84775877512773168</v>
      </c>
      <c r="BG78" s="27">
        <v>0.85336769004635371</v>
      </c>
      <c r="BH78" s="27">
        <v>0.92337014207453738</v>
      </c>
      <c r="BI78" s="27">
        <v>0.89087567499001863</v>
      </c>
      <c r="BJ78" s="27">
        <v>5.2720943070816921E-2</v>
      </c>
      <c r="BK78" s="27">
        <v>0.81860476149501193</v>
      </c>
      <c r="BL78" s="27">
        <v>0.80684053470203476</v>
      </c>
      <c r="BM78" s="27">
        <v>0.84017217697039381</v>
      </c>
      <c r="BN78" s="27">
        <v>0.94394628236430167</v>
      </c>
      <c r="BO78" s="27">
        <v>0.87615324243363879</v>
      </c>
      <c r="BP78" s="27">
        <v>-0.12694629132259372</v>
      </c>
      <c r="BQ78" s="27">
        <v>0.8008473380520571</v>
      </c>
      <c r="BR78" s="27">
        <v>0.78229666466023418</v>
      </c>
      <c r="BS78" s="27">
        <v>0.827183027560083</v>
      </c>
      <c r="BT78" s="27">
        <v>0.96359931051853809</v>
      </c>
      <c r="BU78" s="27">
        <v>0.89550476188217021</v>
      </c>
      <c r="BV78" s="27">
        <v>-0.32898970692079371</v>
      </c>
      <c r="BW78" s="27">
        <v>0.78986785999067077</v>
      </c>
      <c r="BX78" s="27">
        <v>0.79640970819640866</v>
      </c>
      <c r="BY78" s="27">
        <v>0.81523866144702029</v>
      </c>
      <c r="BZ78" s="27">
        <v>1</v>
      </c>
      <c r="CA78" s="27"/>
      <c r="CB78" s="27"/>
      <c r="CC78" s="27"/>
    </row>
    <row r="79" spans="1:81">
      <c r="A79" s="27" t="s">
        <v>77</v>
      </c>
      <c r="B79" s="27">
        <v>-0.86577699566116317</v>
      </c>
      <c r="C79" s="27">
        <v>0.66920087843530962</v>
      </c>
      <c r="D79" s="27">
        <v>0.58797244253790404</v>
      </c>
      <c r="E79" s="27">
        <v>0.71173953913522592</v>
      </c>
      <c r="F79" s="27">
        <v>0.39180899805770553</v>
      </c>
      <c r="G79" s="27">
        <v>0.49135829885935389</v>
      </c>
      <c r="H79" s="27">
        <v>0.67938126654959874</v>
      </c>
      <c r="I79" s="27">
        <v>0.6878976936282204</v>
      </c>
      <c r="J79" s="27">
        <v>0.67337063880837833</v>
      </c>
      <c r="K79" s="27">
        <v>0.7789810556164678</v>
      </c>
      <c r="L79" s="27">
        <v>0.4554165389775196</v>
      </c>
      <c r="M79" s="27">
        <v>0.60361406723763089</v>
      </c>
      <c r="N79" s="27">
        <v>0.68037000193309671</v>
      </c>
      <c r="O79" s="27">
        <v>0.73976620370622792</v>
      </c>
      <c r="P79" s="27">
        <v>0.76438012954845702</v>
      </c>
      <c r="Q79" s="27">
        <v>0.83390185966752017</v>
      </c>
      <c r="R79" s="27">
        <v>0.561798646839617</v>
      </c>
      <c r="S79" s="27">
        <v>0.69640246785906257</v>
      </c>
      <c r="T79" s="27">
        <v>0.65614890575196039</v>
      </c>
      <c r="U79" s="27">
        <v>0.77593244325442812</v>
      </c>
      <c r="V79" s="27">
        <v>0.84110237430338108</v>
      </c>
      <c r="W79" s="27">
        <v>0.88582329320892861</v>
      </c>
      <c r="X79" s="27">
        <v>0.60556640770074932</v>
      </c>
      <c r="Y79" s="27">
        <v>0.78649418492728906</v>
      </c>
      <c r="Z79" s="27">
        <v>0.61609639777703362</v>
      </c>
      <c r="AA79" s="27">
        <v>0.82635536835559331</v>
      </c>
      <c r="AB79" s="27">
        <v>0.87624634943862079</v>
      </c>
      <c r="AC79" s="27">
        <v>0.92031509911852627</v>
      </c>
      <c r="AD79" s="27">
        <v>0.64899514493655697</v>
      </c>
      <c r="AE79" s="27">
        <v>0.8495179015497264</v>
      </c>
      <c r="AF79" s="27">
        <v>0.564485295281835</v>
      </c>
      <c r="AG79" s="27">
        <v>0.84738644924039608</v>
      </c>
      <c r="AH79" s="27">
        <v>0.91244338113928625</v>
      </c>
      <c r="AI79" s="27">
        <v>0.94901010682760412</v>
      </c>
      <c r="AJ79" s="27">
        <v>0.73024984615580424</v>
      </c>
      <c r="AK79" s="27">
        <v>0.88838752623093431</v>
      </c>
      <c r="AL79" s="27">
        <v>0.54395525745596351</v>
      </c>
      <c r="AM79" s="27">
        <v>0.88337565933799556</v>
      </c>
      <c r="AN79" s="27">
        <v>0.93713514190718883</v>
      </c>
      <c r="AO79" s="27">
        <v>0.96356746569103602</v>
      </c>
      <c r="AP79" s="27">
        <v>0.79334084695118101</v>
      </c>
      <c r="AQ79" s="27">
        <v>0.93287898815158576</v>
      </c>
      <c r="AR79" s="27">
        <v>0.52462004142017238</v>
      </c>
      <c r="AS79" s="27">
        <v>0.92211018188598959</v>
      </c>
      <c r="AT79" s="27">
        <v>0.94779707942618729</v>
      </c>
      <c r="AU79" s="27">
        <v>0.97453739663125716</v>
      </c>
      <c r="AV79" s="27">
        <v>0.84371515659286755</v>
      </c>
      <c r="AW79" s="27">
        <v>0.95721475097865094</v>
      </c>
      <c r="AX79" s="27">
        <v>0.46435521753914577</v>
      </c>
      <c r="AY79" s="27">
        <v>0.95046912097465741</v>
      </c>
      <c r="AZ79" s="27">
        <v>0.9642115043888172</v>
      </c>
      <c r="BA79" s="27">
        <v>0.97536048022189337</v>
      </c>
      <c r="BB79" s="27">
        <v>0.86060492613450112</v>
      </c>
      <c r="BC79" s="27">
        <v>0.97369643737325362</v>
      </c>
      <c r="BD79" s="27">
        <v>0.39760575597936132</v>
      </c>
      <c r="BE79" s="27">
        <v>0.95237743318852042</v>
      </c>
      <c r="BF79" s="27">
        <v>0.96542221915819415</v>
      </c>
      <c r="BG79" s="27">
        <v>0.97187004514683129</v>
      </c>
      <c r="BH79" s="27">
        <v>0.86394033600564701</v>
      </c>
      <c r="BI79" s="27">
        <v>0.96808990289116614</v>
      </c>
      <c r="BJ79" s="27">
        <v>0.32277578157570636</v>
      </c>
      <c r="BK79" s="27">
        <v>0.95713831326694754</v>
      </c>
      <c r="BL79" s="27">
        <v>0.95385108182011102</v>
      </c>
      <c r="BM79" s="27">
        <v>0.96865283110335176</v>
      </c>
      <c r="BN79" s="27">
        <v>0.87947040321918679</v>
      </c>
      <c r="BO79" s="27">
        <v>0.97295684091947987</v>
      </c>
      <c r="BP79" s="27">
        <v>0.18350104899429573</v>
      </c>
      <c r="BQ79" s="27">
        <v>0.96044069512037933</v>
      </c>
      <c r="BR79" s="27">
        <v>0.94647833344940913</v>
      </c>
      <c r="BS79" s="27">
        <v>0.97097889033146223</v>
      </c>
      <c r="BT79" s="27">
        <v>0.90837947782924389</v>
      </c>
      <c r="BU79" s="27">
        <v>0.98360194284782332</v>
      </c>
      <c r="BV79" s="27">
        <v>2.9871466278334833E-4</v>
      </c>
      <c r="BW79" s="27">
        <v>0.93341163504511415</v>
      </c>
      <c r="BX79" s="27">
        <v>0.9505347652017696</v>
      </c>
      <c r="BY79" s="27">
        <v>0.96103811074289625</v>
      </c>
      <c r="BZ79" s="27">
        <v>0.91027031523397117</v>
      </c>
      <c r="CA79" s="27">
        <v>1</v>
      </c>
      <c r="CB79" s="27"/>
      <c r="CC79" s="27"/>
    </row>
    <row r="80" spans="1:81">
      <c r="A80" s="27" t="s">
        <v>78</v>
      </c>
      <c r="B80" s="27">
        <v>0.50261822672197931</v>
      </c>
      <c r="C80" s="27">
        <v>-0.71718149064406056</v>
      </c>
      <c r="D80" s="27">
        <v>-0.78109355688534921</v>
      </c>
      <c r="E80" s="27">
        <v>-0.71261010105421718</v>
      </c>
      <c r="F80" s="27">
        <v>-0.64174126730666414</v>
      </c>
      <c r="G80" s="27">
        <v>-0.76347349198299741</v>
      </c>
      <c r="H80" s="27">
        <v>-0.48161051279542733</v>
      </c>
      <c r="I80" s="27">
        <v>-0.67421296594776592</v>
      </c>
      <c r="J80" s="27">
        <v>-0.74420136177784468</v>
      </c>
      <c r="K80" s="27">
        <v>-0.66987636291726438</v>
      </c>
      <c r="L80" s="27">
        <v>-0.65133233031153304</v>
      </c>
      <c r="M80" s="27">
        <v>-0.73698827511213016</v>
      </c>
      <c r="N80" s="27">
        <v>-0.38609324520840999</v>
      </c>
      <c r="O80" s="27">
        <v>-0.64066487349150703</v>
      </c>
      <c r="P80" s="27">
        <v>-0.66045409071782446</v>
      </c>
      <c r="Q80" s="27">
        <v>-0.62735850243140323</v>
      </c>
      <c r="R80" s="27">
        <v>-0.64237197421499881</v>
      </c>
      <c r="S80" s="27">
        <v>-0.7026388740116869</v>
      </c>
      <c r="T80" s="27">
        <v>-0.28003833128856132</v>
      </c>
      <c r="U80" s="27">
        <v>-0.62326320049917416</v>
      </c>
      <c r="V80" s="27">
        <v>-0.56619940746164255</v>
      </c>
      <c r="W80" s="27">
        <v>-0.55924879350829837</v>
      </c>
      <c r="X80" s="27">
        <v>-0.70754531408626176</v>
      </c>
      <c r="Y80" s="27">
        <v>-0.65840870973849153</v>
      </c>
      <c r="Z80" s="27">
        <v>-0.17364733256999978</v>
      </c>
      <c r="AA80" s="27">
        <v>-0.56756461657420132</v>
      </c>
      <c r="AB80" s="27">
        <v>-0.50218131909297792</v>
      </c>
      <c r="AC80" s="27">
        <v>-0.48866469743965513</v>
      </c>
      <c r="AD80" s="27">
        <v>-0.75868206526674087</v>
      </c>
      <c r="AE80" s="27">
        <v>-0.59907895328897365</v>
      </c>
      <c r="AF80" s="27">
        <v>-5.937820482864585E-2</v>
      </c>
      <c r="AG80" s="27">
        <v>-0.54109724937314729</v>
      </c>
      <c r="AH80" s="27">
        <v>-0.42785833940142293</v>
      </c>
      <c r="AI80" s="27">
        <v>-0.4032014953074104</v>
      </c>
      <c r="AJ80" s="27">
        <v>-0.71564826565114525</v>
      </c>
      <c r="AK80" s="27">
        <v>-0.53394213117899947</v>
      </c>
      <c r="AL80" s="27">
        <v>4.9917934189117726E-2</v>
      </c>
      <c r="AM80" s="27">
        <v>-0.48949667558086796</v>
      </c>
      <c r="AN80" s="27">
        <v>-0.37252293260659514</v>
      </c>
      <c r="AO80" s="27">
        <v>-0.31061771017109302</v>
      </c>
      <c r="AP80" s="27">
        <v>-0.64684540357487585</v>
      </c>
      <c r="AQ80" s="27">
        <v>-0.42614154203965654</v>
      </c>
      <c r="AR80" s="27">
        <v>0.13054875993020335</v>
      </c>
      <c r="AS80" s="27">
        <v>-0.40631341578342717</v>
      </c>
      <c r="AT80" s="27">
        <v>-0.32295504482767257</v>
      </c>
      <c r="AU80" s="27">
        <v>-0.22628443828810435</v>
      </c>
      <c r="AV80" s="27">
        <v>-0.56749432474851635</v>
      </c>
      <c r="AW80" s="27">
        <v>-0.32326280886167053</v>
      </c>
      <c r="AX80" s="27">
        <v>0.18631842093533194</v>
      </c>
      <c r="AY80" s="27">
        <v>-0.33682277330476773</v>
      </c>
      <c r="AZ80" s="27">
        <v>-0.24134618647307057</v>
      </c>
      <c r="BA80" s="27">
        <v>-0.15870981504526252</v>
      </c>
      <c r="BB80" s="27">
        <v>-0.51935254968765554</v>
      </c>
      <c r="BC80" s="27">
        <v>-0.25039932932080544</v>
      </c>
      <c r="BD80" s="27">
        <v>0.2782954327138184</v>
      </c>
      <c r="BE80" s="27">
        <v>-0.27975092487732239</v>
      </c>
      <c r="BF80" s="27">
        <v>-0.16660595838632586</v>
      </c>
      <c r="BG80" s="27">
        <v>-0.10660670644602149</v>
      </c>
      <c r="BH80" s="27">
        <v>-0.51648892825008463</v>
      </c>
      <c r="BI80" s="27">
        <v>-0.22362528633860557</v>
      </c>
      <c r="BJ80" s="27">
        <v>0.48001743863332264</v>
      </c>
      <c r="BK80" s="27">
        <v>-0.17238457387703585</v>
      </c>
      <c r="BL80" s="27">
        <v>-7.1307945994225935E-2</v>
      </c>
      <c r="BM80" s="27">
        <v>-7.2034837755245176E-2</v>
      </c>
      <c r="BN80" s="27">
        <v>-0.50057801834533555</v>
      </c>
      <c r="BO80" s="27">
        <v>-0.17949059235090045</v>
      </c>
      <c r="BP80" s="27">
        <v>0.69132219885736135</v>
      </c>
      <c r="BQ80" s="27">
        <v>-5.7769287933967961E-2</v>
      </c>
      <c r="BR80" s="27">
        <v>1.385791568069796E-2</v>
      </c>
      <c r="BS80" s="27">
        <v>-3.8353275152314237E-2</v>
      </c>
      <c r="BT80" s="27">
        <v>-0.48627070206125855</v>
      </c>
      <c r="BU80" s="27">
        <v>-0.17559960141311273</v>
      </c>
      <c r="BV80" s="27">
        <v>0.8839632911669647</v>
      </c>
      <c r="BW80" s="27">
        <v>-1.5673472869130248E-2</v>
      </c>
      <c r="BX80" s="27">
        <v>3.9882214482257733E-2</v>
      </c>
      <c r="BY80" s="27">
        <v>-2.0275845402830776E-2</v>
      </c>
      <c r="BZ80" s="27">
        <v>-0.52276014301483409</v>
      </c>
      <c r="CA80" s="27">
        <v>-0.21926489213365963</v>
      </c>
      <c r="CB80" s="27">
        <v>1</v>
      </c>
      <c r="CC80" s="27"/>
    </row>
    <row r="81" spans="1:81" ht="15" thickBot="1">
      <c r="A81" s="28" t="s">
        <v>79</v>
      </c>
      <c r="B81" s="28">
        <v>-0.69384451579712936</v>
      </c>
      <c r="C81" s="28">
        <v>0.53786593207302669</v>
      </c>
      <c r="D81" s="28">
        <v>0.45427397213200221</v>
      </c>
      <c r="E81" s="28">
        <v>0.59041946307815618</v>
      </c>
      <c r="F81" s="28">
        <v>0.23287392943471463</v>
      </c>
      <c r="G81" s="28">
        <v>0.37439319601712351</v>
      </c>
      <c r="H81" s="28">
        <v>0.57584066983171012</v>
      </c>
      <c r="I81" s="28">
        <v>0.56691400687197402</v>
      </c>
      <c r="J81" s="28">
        <v>0.58023196820375988</v>
      </c>
      <c r="K81" s="28">
        <v>0.675113032290104</v>
      </c>
      <c r="L81" s="28">
        <v>0.29656401532737225</v>
      </c>
      <c r="M81" s="28">
        <v>0.52096835017836385</v>
      </c>
      <c r="N81" s="28">
        <v>0.6627241246100859</v>
      </c>
      <c r="O81" s="28">
        <v>0.64037118550019645</v>
      </c>
      <c r="P81" s="28">
        <v>0.68109400158413769</v>
      </c>
      <c r="Q81" s="28">
        <v>0.73334980539364736</v>
      </c>
      <c r="R81" s="28">
        <v>0.35974927829791592</v>
      </c>
      <c r="S81" s="28">
        <v>0.60765535399312254</v>
      </c>
      <c r="T81" s="28">
        <v>0.71945415890865672</v>
      </c>
      <c r="U81" s="28">
        <v>0.6737926447782695</v>
      </c>
      <c r="V81" s="28">
        <v>0.76016536094693998</v>
      </c>
      <c r="W81" s="28">
        <v>0.7807565445118817</v>
      </c>
      <c r="X81" s="28">
        <v>0.36752766695084321</v>
      </c>
      <c r="Y81" s="28">
        <v>0.68388524791312122</v>
      </c>
      <c r="Z81" s="28">
        <v>0.74297408073162718</v>
      </c>
      <c r="AA81" s="28">
        <v>0.724173435134147</v>
      </c>
      <c r="AB81" s="28">
        <v>0.79688423186017443</v>
      </c>
      <c r="AC81" s="28">
        <v>0.81419084780370332</v>
      </c>
      <c r="AD81" s="28">
        <v>0.42688363191745371</v>
      </c>
      <c r="AE81" s="28">
        <v>0.7391098356422543</v>
      </c>
      <c r="AF81" s="28">
        <v>0.72716173748003521</v>
      </c>
      <c r="AG81" s="28">
        <v>0.74110291933803263</v>
      </c>
      <c r="AH81" s="28">
        <v>0.82174229444860003</v>
      </c>
      <c r="AI81" s="28">
        <v>0.83528093243031742</v>
      </c>
      <c r="AJ81" s="28">
        <v>0.51880115515841119</v>
      </c>
      <c r="AK81" s="28">
        <v>0.77039638177432634</v>
      </c>
      <c r="AL81" s="28">
        <v>0.70243788319967337</v>
      </c>
      <c r="AM81" s="28">
        <v>0.74025807882349581</v>
      </c>
      <c r="AN81" s="28">
        <v>0.81131635729220197</v>
      </c>
      <c r="AO81" s="28">
        <v>0.84747141635729439</v>
      </c>
      <c r="AP81" s="28">
        <v>0.59031948265662182</v>
      </c>
      <c r="AQ81" s="28">
        <v>0.79134763416616538</v>
      </c>
      <c r="AR81" s="28">
        <v>0.61855751145816751</v>
      </c>
      <c r="AS81" s="28">
        <v>0.73879474727752692</v>
      </c>
      <c r="AT81" s="28">
        <v>0.79403210336262819</v>
      </c>
      <c r="AU81" s="28">
        <v>0.86483121278894404</v>
      </c>
      <c r="AV81" s="28">
        <v>0.64861906633257127</v>
      </c>
      <c r="AW81" s="28">
        <v>0.80867438541440173</v>
      </c>
      <c r="AX81" s="28">
        <v>0.50087515920940973</v>
      </c>
      <c r="AY81" s="28">
        <v>0.77784197678541245</v>
      </c>
      <c r="AZ81" s="28">
        <v>0.80981340026570459</v>
      </c>
      <c r="BA81" s="28">
        <v>0.87528180090488106</v>
      </c>
      <c r="BB81" s="28">
        <v>0.71315173675831334</v>
      </c>
      <c r="BC81" s="28">
        <v>0.83525411812451622</v>
      </c>
      <c r="BD81" s="28">
        <v>0.40105245612336016</v>
      </c>
      <c r="BE81" s="28">
        <v>0.81332638995270223</v>
      </c>
      <c r="BF81" s="28">
        <v>0.83602227805721696</v>
      </c>
      <c r="BG81" s="28">
        <v>0.88300204114656689</v>
      </c>
      <c r="BH81" s="28">
        <v>0.75530866673518526</v>
      </c>
      <c r="BI81" s="28">
        <v>0.84366637156081759</v>
      </c>
      <c r="BJ81" s="28">
        <v>0.35062165527891676</v>
      </c>
      <c r="BK81" s="28">
        <v>0.84437330276926881</v>
      </c>
      <c r="BL81" s="28">
        <v>0.85819006923727192</v>
      </c>
      <c r="BM81" s="28">
        <v>0.88622954858402525</v>
      </c>
      <c r="BN81" s="28">
        <v>0.77221259204847659</v>
      </c>
      <c r="BO81" s="28">
        <v>0.84782624159537234</v>
      </c>
      <c r="BP81" s="28">
        <v>0.28832813332465301</v>
      </c>
      <c r="BQ81" s="28">
        <v>0.89075937475574696</v>
      </c>
      <c r="BR81" s="28">
        <v>0.88560230066700096</v>
      </c>
      <c r="BS81" s="28">
        <v>0.89973481629098551</v>
      </c>
      <c r="BT81" s="28">
        <v>0.77426506102154913</v>
      </c>
      <c r="BU81" s="28">
        <v>0.86122325576073533</v>
      </c>
      <c r="BV81" s="28">
        <v>0.18025262590998159</v>
      </c>
      <c r="BW81" s="28">
        <v>0.95185717062451558</v>
      </c>
      <c r="BX81" s="28">
        <v>0.92815767417982553</v>
      </c>
      <c r="BY81" s="28">
        <v>0.91852039045048828</v>
      </c>
      <c r="BZ81" s="28">
        <v>0.77394651757805921</v>
      </c>
      <c r="CA81" s="28">
        <v>0.88665890396014901</v>
      </c>
      <c r="CB81" s="28">
        <v>1.2866268483281259E-2</v>
      </c>
      <c r="CC81" s="28">
        <v>1</v>
      </c>
    </row>
  </sheetData>
  <conditionalFormatting sqref="A1:CC81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206"/>
  <sheetViews>
    <sheetView topLeftCell="Q184" workbookViewId="0">
      <selection activeCell="AG12" sqref="AG12"/>
    </sheetView>
  </sheetViews>
  <sheetFormatPr defaultRowHeight="14.4"/>
  <cols>
    <col min="4" max="4" width="13.5546875" customWidth="1"/>
    <col min="5" max="5" width="12.5546875" customWidth="1"/>
    <col min="6" max="6" width="12" customWidth="1"/>
    <col min="11" max="11" width="36" bestFit="1" customWidth="1"/>
    <col min="12" max="13" width="35.5546875" bestFit="1" customWidth="1"/>
    <col min="14" max="14" width="35.33203125" bestFit="1" customWidth="1"/>
    <col min="15" max="15" width="25.109375" bestFit="1" customWidth="1"/>
    <col min="16" max="16" width="38.6640625" bestFit="1" customWidth="1"/>
    <col min="17" max="17" width="35.109375" bestFit="1" customWidth="1"/>
    <col min="29" max="29" width="13.44140625" customWidth="1"/>
    <col min="30" max="30" width="10.44140625" bestFit="1" customWidth="1"/>
  </cols>
  <sheetData>
    <row r="1" spans="1:32" ht="52.8"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32">
      <c r="A2" s="1">
        <v>39083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K2" s="46" t="s">
        <v>548</v>
      </c>
      <c r="L2" s="46" t="s">
        <v>547</v>
      </c>
    </row>
    <row r="3" spans="1:32" ht="26.4">
      <c r="A3" s="1">
        <v>39114</v>
      </c>
      <c r="B3">
        <v>100.51024567248599</v>
      </c>
      <c r="C3">
        <v>99.986792599565504</v>
      </c>
      <c r="D3">
        <v>101.18074477747503</v>
      </c>
      <c r="E3">
        <v>94.220846233230134</v>
      </c>
      <c r="F3">
        <v>100</v>
      </c>
      <c r="G3">
        <v>114.19767717468594</v>
      </c>
      <c r="H3">
        <v>99.460284694448035</v>
      </c>
      <c r="J3" s="46" t="s">
        <v>546</v>
      </c>
      <c r="K3" s="46" t="s">
        <v>545</v>
      </c>
      <c r="L3" s="46" t="s">
        <v>544</v>
      </c>
      <c r="M3" s="46" t="s">
        <v>543</v>
      </c>
      <c r="N3" s="46" t="s">
        <v>542</v>
      </c>
      <c r="O3" s="46" t="s">
        <v>541</v>
      </c>
      <c r="P3" s="46" t="s">
        <v>540</v>
      </c>
      <c r="Q3" s="46" t="s">
        <v>539</v>
      </c>
      <c r="R3" s="46" t="s">
        <v>538</v>
      </c>
      <c r="S3" s="46" t="s">
        <v>537</v>
      </c>
      <c r="AC3" s="3" t="s">
        <v>1</v>
      </c>
      <c r="AD3" s="46" t="s">
        <v>213</v>
      </c>
      <c r="AE3" s="46" t="s">
        <v>212</v>
      </c>
      <c r="AF3" s="46"/>
    </row>
    <row r="4" spans="1:32">
      <c r="A4" s="1">
        <v>39142</v>
      </c>
      <c r="B4">
        <v>100.67966450282113</v>
      </c>
      <c r="C4">
        <v>99.747801968165433</v>
      </c>
      <c r="D4">
        <v>102.72479564032697</v>
      </c>
      <c r="E4">
        <v>91.228070175438603</v>
      </c>
      <c r="F4">
        <v>100</v>
      </c>
      <c r="G4">
        <v>127.70798767480444</v>
      </c>
      <c r="H4">
        <v>100.98266890293726</v>
      </c>
      <c r="J4">
        <v>99.747801968165433</v>
      </c>
      <c r="K4" t="s">
        <v>211</v>
      </c>
      <c r="L4" t="s">
        <v>536</v>
      </c>
      <c r="M4" t="str">
        <f>IMCONJUGATE(L4)</f>
        <v>2886,21732060708</v>
      </c>
      <c r="N4" t="str">
        <f>IMPRODUCT(M4,K4)</f>
        <v>8865398,13812407</v>
      </c>
      <c r="O4">
        <f>IMABS(N4)</f>
        <v>8865398.1381240692</v>
      </c>
      <c r="P4" t="str">
        <f>IMDIV(N4,O4)</f>
        <v>1</v>
      </c>
      <c r="Q4">
        <v>0.35228695140722699</v>
      </c>
      <c r="R4">
        <f>IMABS(Q4)</f>
        <v>0.35228695140722699</v>
      </c>
      <c r="AD4" s="46">
        <v>2</v>
      </c>
      <c r="AE4" s="46"/>
      <c r="AF4" s="46" t="s">
        <v>535</v>
      </c>
    </row>
    <row r="5" spans="1:32">
      <c r="A5" s="1">
        <v>39173</v>
      </c>
      <c r="B5">
        <v>101.36115906420204</v>
      </c>
      <c r="C5">
        <v>101.55702850482807</v>
      </c>
      <c r="D5">
        <v>102.45231607629428</v>
      </c>
      <c r="E5">
        <v>89.88648090815272</v>
      </c>
      <c r="F5">
        <v>100</v>
      </c>
      <c r="G5">
        <v>148.25788101445841</v>
      </c>
      <c r="H5">
        <v>100.0838601470778</v>
      </c>
      <c r="J5">
        <v>101.55702850482807</v>
      </c>
      <c r="K5" t="s">
        <v>208</v>
      </c>
      <c r="L5" t="s">
        <v>534</v>
      </c>
      <c r="M5" t="str">
        <f>IMCONJUGATE(L5)</f>
        <v>63,7556695040749+175,354331086324i</v>
      </c>
      <c r="N5" t="str">
        <f>IMPRODUCT(M5,K5)</f>
        <v>24279,3485870903-4162,32606091147i</v>
      </c>
      <c r="O5">
        <f>IMABS(N5)</f>
        <v>24633.548791247809</v>
      </c>
      <c r="P5" t="str">
        <f>IMDIV(N5,O5)</f>
        <v>0,985621227085098-0,168969810082351i</v>
      </c>
      <c r="Q5" t="s">
        <v>533</v>
      </c>
      <c r="R5">
        <f>IMABS(Q5)</f>
        <v>0.170592856866982</v>
      </c>
      <c r="AD5" s="46"/>
      <c r="AE5" s="46">
        <v>17</v>
      </c>
      <c r="AF5" s="46" t="s">
        <v>532</v>
      </c>
    </row>
    <row r="6" spans="1:32">
      <c r="A6" s="1">
        <v>39203</v>
      </c>
      <c r="B6">
        <v>101.47019119947372</v>
      </c>
      <c r="C6">
        <v>101.91306594917813</v>
      </c>
      <c r="D6">
        <v>103.81471389645777</v>
      </c>
      <c r="E6">
        <v>91.124871001031977</v>
      </c>
      <c r="F6">
        <v>100</v>
      </c>
      <c r="G6">
        <v>141.81085565299833</v>
      </c>
      <c r="H6">
        <v>106.25080634756804</v>
      </c>
      <c r="J6">
        <v>101.91306594917813</v>
      </c>
      <c r="K6" t="s">
        <v>205</v>
      </c>
      <c r="L6" t="s">
        <v>531</v>
      </c>
      <c r="M6" t="str">
        <f>IMCONJUGATE(L6)</f>
        <v>66,0327303412823+7,49336525654634i</v>
      </c>
      <c r="N6" t="str">
        <f>IMPRODUCT(M6,K6)</f>
        <v>1503,76345303312-4,40670914719928i</v>
      </c>
      <c r="O6">
        <f>IMABS(N6)</f>
        <v>1503.7699098477801</v>
      </c>
      <c r="P6" t="str">
        <f>IMDIV(N6,O6)</f>
        <v>0,999995706248265-0,00293044109896131i</v>
      </c>
      <c r="Q6" t="s">
        <v>530</v>
      </c>
      <c r="R6">
        <f>IMABS(Q6)</f>
        <v>0.43674108062698103</v>
      </c>
      <c r="AD6" s="46"/>
      <c r="AE6" s="46"/>
      <c r="AF6" s="46"/>
    </row>
    <row r="7" spans="1:32">
      <c r="A7" s="1">
        <v>39234</v>
      </c>
      <c r="B7">
        <v>101.28209862711466</v>
      </c>
      <c r="C7">
        <v>101.73113979255631</v>
      </c>
      <c r="D7">
        <v>103.81471389645777</v>
      </c>
      <c r="E7">
        <v>88.028895768833834</v>
      </c>
      <c r="F7">
        <v>100</v>
      </c>
      <c r="G7">
        <v>148.80303389428775</v>
      </c>
      <c r="H7">
        <v>105.35844837225305</v>
      </c>
      <c r="J7">
        <v>101.73113979255631</v>
      </c>
      <c r="K7" t="s">
        <v>202</v>
      </c>
      <c r="L7" t="s">
        <v>529</v>
      </c>
      <c r="M7" t="str">
        <f>IMCONJUGATE(L7)</f>
        <v>-13,7704619163829+7,37599003698234i</v>
      </c>
      <c r="N7" t="str">
        <f>IMPRODUCT(M7,K7)</f>
        <v>87,5396373996944-33,8546855538263i</v>
      </c>
      <c r="O7">
        <f>IMABS(N7)</f>
        <v>93.85801963614206</v>
      </c>
      <c r="P7" t="str">
        <f>IMDIV(N7,O7)</f>
        <v>0,932681487837246-0,360701042756604i</v>
      </c>
      <c r="Q7" t="s">
        <v>528</v>
      </c>
      <c r="R7">
        <f>IMABS(Q7)</f>
        <v>8.4568152977030506E-2</v>
      </c>
      <c r="AF7" s="46" t="s">
        <v>527</v>
      </c>
    </row>
    <row r="8" spans="1:32">
      <c r="A8" s="1">
        <v>39264</v>
      </c>
      <c r="B8">
        <v>105.73953589500699</v>
      </c>
      <c r="C8">
        <v>101.13809613071123</v>
      </c>
      <c r="D8">
        <v>102.27066303360581</v>
      </c>
      <c r="E8">
        <v>93.292053663570698</v>
      </c>
      <c r="F8">
        <v>99.48096885813149</v>
      </c>
      <c r="G8">
        <v>165.7501777672434</v>
      </c>
      <c r="H8">
        <v>108.67629983227971</v>
      </c>
      <c r="J8">
        <v>101.13809613071123</v>
      </c>
      <c r="K8" t="s">
        <v>199</v>
      </c>
      <c r="L8" t="s">
        <v>526</v>
      </c>
      <c r="M8" t="str">
        <f>IMCONJUGATE(L8)</f>
        <v>14,6732791115765+0,899311198584415i</v>
      </c>
      <c r="N8" t="str">
        <f>IMPRODUCT(M8,K8)</f>
        <v>182,7700678425-251,119772485565i</v>
      </c>
      <c r="O8">
        <f>IMABS(N8)</f>
        <v>310.58982248675494</v>
      </c>
      <c r="P8" t="str">
        <f>IMDIV(N8,O8)</f>
        <v>0,588461226382568-0,808525438711933i</v>
      </c>
      <c r="Q8" t="s">
        <v>525</v>
      </c>
      <c r="R8">
        <f>IMABS(Q8)</f>
        <v>5.18858203442976E-3</v>
      </c>
    </row>
    <row r="9" spans="1:32">
      <c r="A9" s="1">
        <v>39295</v>
      </c>
      <c r="B9">
        <v>102.14254449228575</v>
      </c>
      <c r="C9">
        <v>99.246597314615173</v>
      </c>
      <c r="D9">
        <v>102.17983651226159</v>
      </c>
      <c r="E9">
        <v>86.068111455108365</v>
      </c>
      <c r="F9">
        <v>99.307958477508649</v>
      </c>
      <c r="G9">
        <v>182.55510784546101</v>
      </c>
      <c r="H9">
        <v>107.71083301079432</v>
      </c>
      <c r="J9">
        <v>99.246597314615173</v>
      </c>
      <c r="K9" t="s">
        <v>196</v>
      </c>
      <c r="L9" t="s">
        <v>524</v>
      </c>
      <c r="M9" t="str">
        <f>IMCONJUGATE(L9)</f>
        <v>-5,31207798459557+10,4577871453323i</v>
      </c>
      <c r="N9" t="str">
        <f>IMPRODUCT(M9,K9)</f>
        <v>27,5912759262243-40,1438395837503i</v>
      </c>
      <c r="O9">
        <f>IMABS(N9)</f>
        <v>48.711460291834015</v>
      </c>
      <c r="P9" t="str">
        <f>IMDIV(N9,O9)</f>
        <v>0,566422680841898-0,824114886789383i</v>
      </c>
      <c r="Q9" t="s">
        <v>523</v>
      </c>
      <c r="R9">
        <f>IMABS(Q9)</f>
        <v>0.24038019448161499</v>
      </c>
    </row>
    <row r="10" spans="1:32">
      <c r="A10" s="1">
        <v>39326</v>
      </c>
      <c r="B10">
        <v>100.88710642946177</v>
      </c>
      <c r="C10">
        <v>99.515846570259427</v>
      </c>
      <c r="D10">
        <v>100.18165304268847</v>
      </c>
      <c r="E10">
        <v>86.068111455108365</v>
      </c>
      <c r="F10">
        <v>94.636678200692046</v>
      </c>
      <c r="G10">
        <v>226.0488267361934</v>
      </c>
      <c r="H10">
        <v>109.31707736636133</v>
      </c>
      <c r="J10">
        <v>99.515846570259427</v>
      </c>
      <c r="K10" t="s">
        <v>193</v>
      </c>
      <c r="L10" t="s">
        <v>522</v>
      </c>
      <c r="M10" t="str">
        <f>IMCONJUGATE(L10)</f>
        <v>-0,199067005313592+11,94284907726i</v>
      </c>
      <c r="N10" t="str">
        <f>IMPRODUCT(M10,K10)</f>
        <v>-84,1332056952118+41,8657315527662i</v>
      </c>
      <c r="O10">
        <f>IMABS(N10)</f>
        <v>93.974122922223117</v>
      </c>
      <c r="P10" t="str">
        <f>IMDIV(N10,O10)</f>
        <v>-0,895280563191251+0,445502764494179i</v>
      </c>
      <c r="Q10" t="s">
        <v>521</v>
      </c>
      <c r="R10">
        <f>IMABS(Q10)</f>
        <v>3.5926186576200302E-2</v>
      </c>
    </row>
    <row r="11" spans="1:32">
      <c r="A11" s="1">
        <v>39356</v>
      </c>
      <c r="B11">
        <v>102.45677885695478</v>
      </c>
      <c r="C11">
        <v>99.576245953507041</v>
      </c>
      <c r="D11">
        <v>99.182561307901921</v>
      </c>
      <c r="E11">
        <v>83.488132094943239</v>
      </c>
      <c r="F11">
        <v>94.290657439446363</v>
      </c>
      <c r="G11">
        <v>250.794027020621</v>
      </c>
      <c r="H11">
        <v>108.80746570335009</v>
      </c>
      <c r="J11">
        <v>99.576245953507041</v>
      </c>
      <c r="K11" t="s">
        <v>190</v>
      </c>
      <c r="L11" t="s">
        <v>520</v>
      </c>
      <c r="M11" t="str">
        <f>IMCONJUGATE(L11)</f>
        <v>0,883746500869442-2,97427981261877i</v>
      </c>
      <c r="N11" t="str">
        <f>IMPRODUCT(M11,K11)</f>
        <v>-5,21207967249434-26,6644451575219i</v>
      </c>
      <c r="O11">
        <f>IMABS(N11)</f>
        <v>27.169070835619717</v>
      </c>
      <c r="P11" t="str">
        <f>IMDIV(N11,O11)</f>
        <v>-0,191838716311973-0,981426465367515i</v>
      </c>
      <c r="Q11" t="s">
        <v>519</v>
      </c>
      <c r="R11">
        <f>IMABS(Q11)</f>
        <v>3.3737710821551997E-2</v>
      </c>
    </row>
    <row r="12" spans="1:32">
      <c r="A12" s="1">
        <v>39387</v>
      </c>
      <c r="B12">
        <v>103.86167598043092</v>
      </c>
      <c r="C12">
        <v>98.47754585559241</v>
      </c>
      <c r="D12">
        <v>97.456857402361493</v>
      </c>
      <c r="E12">
        <v>78.534571723426211</v>
      </c>
      <c r="F12">
        <v>93.598615916955026</v>
      </c>
      <c r="G12">
        <v>242.00047404598246</v>
      </c>
      <c r="H12">
        <v>97.875542940695823</v>
      </c>
      <c r="J12">
        <v>98.47754585559241</v>
      </c>
      <c r="K12" t="s">
        <v>187</v>
      </c>
      <c r="L12" t="s">
        <v>518</v>
      </c>
      <c r="M12" t="str">
        <f>IMCONJUGATE(L12)</f>
        <v>-2,83181282980491+6,89972482713824i</v>
      </c>
      <c r="N12" t="str">
        <f>IMPRODUCT(M12,K12)</f>
        <v>-40,6856332702905+48,7294793352664i</v>
      </c>
      <c r="O12">
        <f>IMABS(N12)</f>
        <v>63.481358766890963</v>
      </c>
      <c r="P12" t="str">
        <f>IMDIV(N12,O12)</f>
        <v>-0,640906780519485+0,767618719602478i</v>
      </c>
      <c r="Q12" t="s">
        <v>517</v>
      </c>
      <c r="R12">
        <f>IMABS(Q12)</f>
        <v>7.0062892493825094E-2</v>
      </c>
    </row>
    <row r="13" spans="1:32">
      <c r="A13" s="1">
        <v>39417</v>
      </c>
      <c r="B13">
        <v>103.46504447680964</v>
      </c>
      <c r="C13">
        <v>96.012230500433148</v>
      </c>
      <c r="D13">
        <v>96.639418710263399</v>
      </c>
      <c r="E13">
        <v>77.915376676986583</v>
      </c>
      <c r="F13">
        <v>92.214532871972338</v>
      </c>
      <c r="G13">
        <v>216.71012088172552</v>
      </c>
      <c r="H13">
        <v>89.231497011138345</v>
      </c>
      <c r="J13">
        <v>96.012230500433148</v>
      </c>
      <c r="K13" t="s">
        <v>184</v>
      </c>
      <c r="L13" t="s">
        <v>516</v>
      </c>
      <c r="M13" t="str">
        <f>IMCONJUGATE(L13)</f>
        <v>11,1590988773517+3,3721927389215i</v>
      </c>
      <c r="N13" t="str">
        <f>IMPRODUCT(M13,K13)</f>
        <v>98,4607957103245-81,5152104590297i</v>
      </c>
      <c r="O13">
        <f>IMABS(N13)</f>
        <v>127.82510640750571</v>
      </c>
      <c r="P13" t="str">
        <f>IMDIV(N13,O13)</f>
        <v>0,770277439835896-0,637708919241261i</v>
      </c>
      <c r="Q13" t="s">
        <v>515</v>
      </c>
      <c r="R13">
        <f>IMABS(Q13)</f>
        <v>9.3483179103275096E-2</v>
      </c>
    </row>
    <row r="14" spans="1:32">
      <c r="A14" s="1">
        <v>39448</v>
      </c>
      <c r="B14">
        <v>102.80459613433806</v>
      </c>
      <c r="C14">
        <v>93.428133404832508</v>
      </c>
      <c r="D14">
        <v>94.641235240690293</v>
      </c>
      <c r="E14">
        <v>80.908152734778128</v>
      </c>
      <c r="F14">
        <v>89.61937716262976</v>
      </c>
      <c r="G14">
        <v>145.60322351268073</v>
      </c>
      <c r="H14">
        <v>85.307272179933776</v>
      </c>
      <c r="J14">
        <v>93.428133404832508</v>
      </c>
      <c r="K14" t="s">
        <v>181</v>
      </c>
      <c r="L14" t="s">
        <v>514</v>
      </c>
      <c r="M14" t="str">
        <f>IMCONJUGATE(L14)</f>
        <v>-4,63697693575164+6,92726608304879i</v>
      </c>
      <c r="N14" t="str">
        <f>IMPRODUCT(M14,K14)</f>
        <v>14,7873018861827+35,1708507920455i</v>
      </c>
      <c r="O14">
        <f>IMABS(N14)</f>
        <v>38.153021407346365</v>
      </c>
      <c r="P14" t="str">
        <f>IMDIV(N14,O14)</f>
        <v>0,387578790374264+0,921836580556458i</v>
      </c>
      <c r="Q14" t="s">
        <v>513</v>
      </c>
      <c r="R14">
        <f>IMABS(Q14)</f>
        <v>0.18332526237732</v>
      </c>
    </row>
    <row r="15" spans="1:32">
      <c r="A15" s="1">
        <v>39479</v>
      </c>
      <c r="B15">
        <v>102.63274078538606</v>
      </c>
      <c r="C15">
        <v>94.631429398043082</v>
      </c>
      <c r="D15">
        <v>92.098092643051771</v>
      </c>
      <c r="E15">
        <v>73.065015479876152</v>
      </c>
      <c r="F15">
        <v>91.349480968858131</v>
      </c>
      <c r="G15">
        <v>180.44560322351268</v>
      </c>
      <c r="H15">
        <v>81.651829871414449</v>
      </c>
      <c r="J15">
        <v>94.631429398043082</v>
      </c>
      <c r="K15" t="s">
        <v>178</v>
      </c>
      <c r="L15" t="s">
        <v>512</v>
      </c>
      <c r="M15" t="str">
        <f>IMCONJUGATE(L15)</f>
        <v>8,42637233214004+4,68556843861056i</v>
      </c>
      <c r="N15" t="str">
        <f>IMPRODUCT(M15,K15)</f>
        <v>-45,5418172060402-41,3943453144526i</v>
      </c>
      <c r="O15">
        <f>IMABS(N15)</f>
        <v>61.543065721822174</v>
      </c>
      <c r="P15" t="str">
        <f>IMDIV(N15,O15)</f>
        <v>-0,739999164355763-0,672607788204071i</v>
      </c>
      <c r="Q15" t="s">
        <v>511</v>
      </c>
      <c r="R15">
        <f>IMABS(Q15)</f>
        <v>2.3050285246527202E-2</v>
      </c>
    </row>
    <row r="16" spans="1:32">
      <c r="A16" s="1">
        <v>39508</v>
      </c>
      <c r="B16">
        <v>97.285005418101363</v>
      </c>
      <c r="C16">
        <v>92.292937900255964</v>
      </c>
      <c r="D16">
        <v>93.46049046321528</v>
      </c>
      <c r="E16">
        <v>71.723426212590297</v>
      </c>
      <c r="F16">
        <v>89.61937716262976</v>
      </c>
      <c r="G16">
        <v>187.01114008058781</v>
      </c>
      <c r="H16">
        <v>74.291489270201694</v>
      </c>
      <c r="J16">
        <v>92.292937900255964</v>
      </c>
      <c r="K16" t="s">
        <v>175</v>
      </c>
      <c r="L16" t="s">
        <v>510</v>
      </c>
      <c r="M16" t="str">
        <f>IMCONJUGATE(L16)</f>
        <v>4,82289074699028+1,23901204660783i</v>
      </c>
      <c r="N16" t="str">
        <f>IMPRODUCT(M16,K16)</f>
        <v>11,4658769928944+30,3913509569072i</v>
      </c>
      <c r="O16">
        <f>IMABS(N16)</f>
        <v>32.482311312498823</v>
      </c>
      <c r="P16" t="str">
        <f>IMDIV(N16,O16)</f>
        <v>0,352988335176828+0,935627722563356i</v>
      </c>
      <c r="Q16" t="s">
        <v>509</v>
      </c>
      <c r="R16">
        <f>IMABS(Q16)</f>
        <v>9.9410238138265897E-2</v>
      </c>
    </row>
    <row r="17" spans="1:18">
      <c r="A17" s="1">
        <v>39539</v>
      </c>
      <c r="B17">
        <v>98.77812793789812</v>
      </c>
      <c r="C17">
        <v>94.049628211972887</v>
      </c>
      <c r="D17">
        <v>90.099909173478665</v>
      </c>
      <c r="E17">
        <v>64.602683178534576</v>
      </c>
      <c r="F17">
        <v>89.792387543252602</v>
      </c>
      <c r="G17">
        <v>223.72600142213795</v>
      </c>
      <c r="H17">
        <v>77.078226465402309</v>
      </c>
      <c r="J17">
        <v>94.049628211972887</v>
      </c>
      <c r="K17" t="s">
        <v>172</v>
      </c>
      <c r="L17" t="s">
        <v>508</v>
      </c>
      <c r="M17" t="str">
        <f>IMCONJUGATE(L17)</f>
        <v>1,47900964878607+2,91878076475677i</v>
      </c>
      <c r="N17" t="str">
        <f>IMPRODUCT(M17,K17)</f>
        <v>-4,22126935616034-23,002447799531i</v>
      </c>
      <c r="O17">
        <f>IMABS(N17)</f>
        <v>23.38657135510477</v>
      </c>
      <c r="P17" t="str">
        <f>IMDIV(N17,O17)</f>
        <v>-0,180499710370709-0,983575037582842i</v>
      </c>
      <c r="Q17" t="s">
        <v>507</v>
      </c>
      <c r="R17">
        <f>IMABS(Q17)</f>
        <v>3.87549885497371E-2</v>
      </c>
    </row>
    <row r="18" spans="1:18">
      <c r="A18" s="1">
        <v>39569</v>
      </c>
      <c r="B18">
        <v>97.062694037554891</v>
      </c>
      <c r="C18">
        <v>94.754012768519786</v>
      </c>
      <c r="D18">
        <v>89.373297002724811</v>
      </c>
      <c r="E18">
        <v>61.713106295149636</v>
      </c>
      <c r="F18">
        <v>88.408304498269914</v>
      </c>
      <c r="G18">
        <v>271.15430196729085</v>
      </c>
      <c r="H18">
        <v>86.07276480454135</v>
      </c>
      <c r="J18">
        <v>94.754012768519786</v>
      </c>
      <c r="K18" t="s">
        <v>169</v>
      </c>
      <c r="L18" t="s">
        <v>506</v>
      </c>
      <c r="M18" t="str">
        <f>IMCONJUGATE(L18)</f>
        <v>3,92198764337802-6,37797661676556i</v>
      </c>
      <c r="N18" t="str">
        <f>IMPRODUCT(M18,K18)</f>
        <v>69,2895812925865+7,8866200242622i</v>
      </c>
      <c r="O18">
        <f>IMABS(N18)</f>
        <v>69.736969041599778</v>
      </c>
      <c r="P18" t="str">
        <f>IMDIV(N18,O18)</f>
        <v>0,993584640182076+0,113090949214579i</v>
      </c>
      <c r="Q18" t="s">
        <v>505</v>
      </c>
      <c r="R18">
        <f>IMABS(Q18)</f>
        <v>6.6489837590897596E-3</v>
      </c>
    </row>
    <row r="19" spans="1:18">
      <c r="A19" s="1">
        <v>39600</v>
      </c>
      <c r="B19">
        <v>98.586431444470037</v>
      </c>
      <c r="C19">
        <v>93.561573501550711</v>
      </c>
      <c r="D19">
        <v>87.19346049046321</v>
      </c>
      <c r="E19">
        <v>58.204334365325074</v>
      </c>
      <c r="F19">
        <v>85.640138408304495</v>
      </c>
      <c r="G19">
        <v>222.30386347475704</v>
      </c>
      <c r="H19">
        <v>88.012299488238071</v>
      </c>
      <c r="J19">
        <v>93.561573501550711</v>
      </c>
      <c r="K19" t="s">
        <v>166</v>
      </c>
      <c r="L19" t="s">
        <v>504</v>
      </c>
      <c r="M19" t="str">
        <f>IMCONJUGATE(L19)</f>
        <v>2,57193473248811+3,90927109160685i</v>
      </c>
      <c r="N19" t="str">
        <f>IMPRODUCT(M19,K19)</f>
        <v>14,4463084798978+14,4300570874566i</v>
      </c>
      <c r="O19">
        <f>IMABS(N19)</f>
        <v>20.418677142352376</v>
      </c>
      <c r="P19" t="str">
        <f>IMDIV(N19,O19)</f>
        <v>0,707504623300659+0,706708715107004i</v>
      </c>
      <c r="Q19" t="s">
        <v>503</v>
      </c>
      <c r="R19">
        <f>IMABS(Q19)</f>
        <v>0.22389891860473701</v>
      </c>
    </row>
    <row r="20" spans="1:18">
      <c r="A20" s="1">
        <v>39630</v>
      </c>
      <c r="B20">
        <v>98.374106919332363</v>
      </c>
      <c r="C20">
        <v>91.098640506323932</v>
      </c>
      <c r="D20">
        <v>82.288828337874648</v>
      </c>
      <c r="E20">
        <v>63.157894736842103</v>
      </c>
      <c r="F20">
        <v>82.698961937716263</v>
      </c>
      <c r="G20">
        <v>196.25503673856363</v>
      </c>
      <c r="H20">
        <v>76.981464757235614</v>
      </c>
      <c r="J20">
        <v>91.098640506323932</v>
      </c>
      <c r="K20" t="s">
        <v>163</v>
      </c>
      <c r="L20" t="s">
        <v>502</v>
      </c>
      <c r="M20" t="str">
        <f>IMCONJUGATE(L20)</f>
        <v>3,75969684003371</v>
      </c>
      <c r="N20" t="str">
        <f>IMPRODUCT(M20,K20)</f>
        <v>6,14845406992634</v>
      </c>
      <c r="O20">
        <f>IMABS(N20)</f>
        <v>6.1484540699263404</v>
      </c>
      <c r="P20" t="str">
        <f>IMDIV(N20,O20)</f>
        <v>1</v>
      </c>
      <c r="Q20" t="s">
        <v>501</v>
      </c>
      <c r="R20">
        <f>IMABS(Q20)</f>
        <v>3.9842820755685796E-3</v>
      </c>
    </row>
    <row r="21" spans="1:18">
      <c r="A21" s="1">
        <v>39661</v>
      </c>
      <c r="B21">
        <v>93.517039657696756</v>
      </c>
      <c r="C21">
        <v>90.136415050901363</v>
      </c>
      <c r="D21">
        <v>80.472297910990008</v>
      </c>
      <c r="E21">
        <v>65.015479876160981</v>
      </c>
      <c r="F21">
        <v>83.391003460207628</v>
      </c>
      <c r="G21">
        <v>158.59208343209292</v>
      </c>
      <c r="H21">
        <v>72.719649077538378</v>
      </c>
      <c r="J21">
        <v>90.136415050901363</v>
      </c>
      <c r="K21" t="s">
        <v>160</v>
      </c>
      <c r="L21" t="s">
        <v>500</v>
      </c>
      <c r="M21" t="str">
        <f>IMCONJUGATE(L21)</f>
        <v>2,57193473248821-3,90927109160688i</v>
      </c>
      <c r="N21" t="str">
        <f>IMPRODUCT(M21,K21)</f>
        <v>14,4463084798984-14,4300570874569i</v>
      </c>
      <c r="O21">
        <f>IMABS(N21)</f>
        <v>20.418677142353019</v>
      </c>
      <c r="P21" t="str">
        <f>IMDIV(N21,O21)</f>
        <v>0,707504623300666-0,706708715106996i</v>
      </c>
      <c r="Q21" t="s">
        <v>499</v>
      </c>
      <c r="R21">
        <f>IMABS(Q21)</f>
        <v>0.48076892342340199</v>
      </c>
    </row>
    <row r="22" spans="1:18">
      <c r="A22" s="1">
        <v>39692</v>
      </c>
      <c r="B22">
        <v>94.302960638145223</v>
      </c>
      <c r="C22">
        <v>87.302027586161302</v>
      </c>
      <c r="D22">
        <v>78.928247048138061</v>
      </c>
      <c r="E22">
        <v>72.549019607843135</v>
      </c>
      <c r="F22">
        <v>81.141868512110733</v>
      </c>
      <c r="G22">
        <v>71.699454847120165</v>
      </c>
      <c r="H22">
        <v>71.235969552315836</v>
      </c>
      <c r="J22">
        <v>87.302027586161302</v>
      </c>
      <c r="K22" t="s">
        <v>157</v>
      </c>
      <c r="L22" t="s">
        <v>498</v>
      </c>
      <c r="M22" t="str">
        <f>IMCONJUGATE(L22)</f>
        <v>3,921987643378+6,37797661676553i</v>
      </c>
      <c r="N22" t="str">
        <f>IMPRODUCT(M22,K22)</f>
        <v>69,289581292586-7,8866200242622i</v>
      </c>
      <c r="O22">
        <f>IMABS(N22)</f>
        <v>69.736969041599295</v>
      </c>
      <c r="P22" t="str">
        <f>IMDIV(N22,O22)</f>
        <v>0,993584640182076-0,113090949214579i</v>
      </c>
      <c r="Q22" t="s">
        <v>497</v>
      </c>
      <c r="R22">
        <f>IMABS(Q22)</f>
        <v>0.25983290353235899</v>
      </c>
    </row>
    <row r="23" spans="1:18">
      <c r="A23" s="1">
        <v>39722</v>
      </c>
      <c r="B23">
        <v>91.581053903126431</v>
      </c>
      <c r="C23">
        <v>78.563072189999545</v>
      </c>
      <c r="D23">
        <v>72.388737511353312</v>
      </c>
      <c r="E23">
        <v>58.410732714138277</v>
      </c>
      <c r="F23">
        <v>75.43252595155711</v>
      </c>
      <c r="G23">
        <v>20.170656553685706</v>
      </c>
      <c r="H23">
        <v>62.045757536661938</v>
      </c>
      <c r="J23">
        <v>78.563072189999545</v>
      </c>
      <c r="K23" t="s">
        <v>154</v>
      </c>
      <c r="L23" t="s">
        <v>496</v>
      </c>
      <c r="M23" t="str">
        <f>IMCONJUGATE(L23)</f>
        <v>1,47900964878605-2,91878076475676i</v>
      </c>
      <c r="N23" t="str">
        <f>IMPRODUCT(M23,K23)</f>
        <v>-4,22126935616025+23,002447799531i</v>
      </c>
      <c r="O23">
        <f>IMABS(N23)</f>
        <v>23.386571355104749</v>
      </c>
      <c r="P23" t="str">
        <f>IMDIV(N23,O23)</f>
        <v>-0,180499710370706+0,983575037582843i</v>
      </c>
      <c r="Q23" t="s">
        <v>495</v>
      </c>
      <c r="R23">
        <f>IMABS(Q23)</f>
        <v>0.18047976430791701</v>
      </c>
    </row>
    <row r="24" spans="1:18">
      <c r="A24" s="1">
        <v>39753</v>
      </c>
      <c r="B24">
        <v>88.197168991842119</v>
      </c>
      <c r="C24">
        <v>77.801439483574654</v>
      </c>
      <c r="D24">
        <v>66.757493188010912</v>
      </c>
      <c r="E24">
        <v>57.069143446852422</v>
      </c>
      <c r="F24">
        <v>67.301038062283737</v>
      </c>
      <c r="G24">
        <v>16.591609386110452</v>
      </c>
      <c r="H24">
        <v>53.264094955489618</v>
      </c>
      <c r="J24">
        <v>77.801439483574654</v>
      </c>
      <c r="K24" t="s">
        <v>151</v>
      </c>
      <c r="L24" t="s">
        <v>494</v>
      </c>
      <c r="M24" t="str">
        <f>IMCONJUGATE(L24)</f>
        <v>4,82289074699028-1,23901204660784i</v>
      </c>
      <c r="N24" t="str">
        <f>IMPRODUCT(M24,K24)</f>
        <v>11,4658769928943-30,3913509569072i</v>
      </c>
      <c r="O24">
        <f>IMABS(N24)</f>
        <v>32.482311312498794</v>
      </c>
      <c r="P24" t="str">
        <f>IMDIV(N24,O24)</f>
        <v>0,352988335176825-0,935627722563357i</v>
      </c>
      <c r="Q24" t="s">
        <v>493</v>
      </c>
      <c r="R24">
        <f>IMABS(Q24)</f>
        <v>0.123022178012882</v>
      </c>
    </row>
    <row r="25" spans="1:18">
      <c r="A25" s="1">
        <v>39783</v>
      </c>
      <c r="B25">
        <v>86.35662237956501</v>
      </c>
      <c r="C25">
        <v>77.477375645334519</v>
      </c>
      <c r="D25">
        <v>60.490463215258849</v>
      </c>
      <c r="E25">
        <v>62.02270381836945</v>
      </c>
      <c r="F25">
        <v>66.262975778546718</v>
      </c>
      <c r="G25">
        <v>18.345579521213555</v>
      </c>
      <c r="H25">
        <v>39.401367565475425</v>
      </c>
      <c r="J25">
        <v>77.477375645334519</v>
      </c>
      <c r="K25" t="s">
        <v>148</v>
      </c>
      <c r="L25" t="s">
        <v>492</v>
      </c>
      <c r="M25" t="str">
        <f>IMCONJUGATE(L25)</f>
        <v>8,42637233214007-4,68556843861056i</v>
      </c>
      <c r="N25" t="str">
        <f>IMPRODUCT(M25,K25)</f>
        <v>-45,5418172060403+41,3943453144527i</v>
      </c>
      <c r="O25">
        <f>IMABS(N25)</f>
        <v>61.543065721822316</v>
      </c>
      <c r="P25" t="str">
        <f>IMDIV(N25,O25)</f>
        <v>-0,739999164355763+0,672607788204071i</v>
      </c>
      <c r="Q25" t="s">
        <v>491</v>
      </c>
      <c r="R25">
        <f>IMABS(Q25)</f>
        <v>3.9076926415559703E-2</v>
      </c>
    </row>
    <row r="26" spans="1:18">
      <c r="A26" s="1">
        <v>39814</v>
      </c>
      <c r="B26">
        <v>85.512898978322625</v>
      </c>
      <c r="C26">
        <v>76.562908445138547</v>
      </c>
      <c r="D26">
        <v>57.402361489554956</v>
      </c>
      <c r="E26">
        <v>63.157894736842103</v>
      </c>
      <c r="F26">
        <v>66.608996539792386</v>
      </c>
      <c r="G26">
        <v>25.36146006162598</v>
      </c>
      <c r="H26">
        <v>47.716423687266158</v>
      </c>
      <c r="J26">
        <v>76.562908445138547</v>
      </c>
      <c r="K26" t="s">
        <v>145</v>
      </c>
      <c r="L26" t="s">
        <v>490</v>
      </c>
      <c r="M26" t="str">
        <f>IMCONJUGATE(L26)</f>
        <v>-4,63697693575166-6,92726608304883i</v>
      </c>
      <c r="N26" t="str">
        <f>IMPRODUCT(M26,K26)</f>
        <v>14,787301886183-35,1708507920457i</v>
      </c>
      <c r="O26">
        <f>IMABS(N26)</f>
        <v>38.153021407346664</v>
      </c>
      <c r="P26" t="str">
        <f>IMDIV(N26,O26)</f>
        <v>0,387578790374269-0,921836580556456i</v>
      </c>
      <c r="Q26" t="s">
        <v>489</v>
      </c>
      <c r="R26">
        <f>IMABS(Q26)</f>
        <v>0.14570650662839299</v>
      </c>
    </row>
    <row r="27" spans="1:18">
      <c r="A27" s="1">
        <v>39845</v>
      </c>
      <c r="B27">
        <v>86.473718067966701</v>
      </c>
      <c r="C27">
        <v>75.243971045582782</v>
      </c>
      <c r="D27">
        <v>55.313351498637608</v>
      </c>
      <c r="E27">
        <v>58.101135190918463</v>
      </c>
      <c r="F27">
        <v>62.629757785467135</v>
      </c>
      <c r="G27">
        <v>47.072766058307657</v>
      </c>
      <c r="H27">
        <v>45.267277340558209</v>
      </c>
      <c r="J27">
        <v>75.243971045582782</v>
      </c>
      <c r="K27" t="s">
        <v>142</v>
      </c>
      <c r="L27" t="s">
        <v>488</v>
      </c>
      <c r="M27" t="str">
        <f>IMCONJUGATE(L27)</f>
        <v>11,1590988773516-3,37219273892145i</v>
      </c>
      <c r="N27" t="str">
        <f>IMPRODUCT(M27,K27)</f>
        <v>98,4607957103229+81,5152104590285i</v>
      </c>
      <c r="O27">
        <f>IMABS(N27)</f>
        <v>127.82510640750372</v>
      </c>
      <c r="P27" t="str">
        <f>IMDIV(N27,O27)</f>
        <v>0,770277439835896+0,637708919241262i</v>
      </c>
      <c r="Q27" t="s">
        <v>487</v>
      </c>
      <c r="R27">
        <f>IMABS(Q27)</f>
        <v>8.2888837874461694E-3</v>
      </c>
    </row>
    <row r="28" spans="1:18">
      <c r="A28" s="1">
        <v>39873</v>
      </c>
      <c r="B28">
        <v>87.050209521753146</v>
      </c>
      <c r="C28">
        <v>76.089228107998181</v>
      </c>
      <c r="D28">
        <v>54.768392370572208</v>
      </c>
      <c r="E28">
        <v>59.133126934984517</v>
      </c>
      <c r="F28">
        <v>66.262975778546718</v>
      </c>
      <c r="G28">
        <v>37.307418819625504</v>
      </c>
      <c r="H28">
        <v>40.63346664946458</v>
      </c>
      <c r="J28">
        <v>76.089228107998181</v>
      </c>
      <c r="K28" t="s">
        <v>139</v>
      </c>
      <c r="L28" t="s">
        <v>486</v>
      </c>
      <c r="M28" t="str">
        <f>IMCONJUGATE(L28)</f>
        <v>-2,8318128298049-6,89972482713824i</v>
      </c>
      <c r="N28" t="str">
        <f>IMPRODUCT(M28,K28)</f>
        <v>-40,6856332702904-48,7294793352665i</v>
      </c>
      <c r="O28">
        <f>IMABS(N28)</f>
        <v>63.48135876689097</v>
      </c>
      <c r="P28" t="str">
        <f>IMDIV(N28,O28)</f>
        <v>-0,640906780519484-0,76761871960248i</v>
      </c>
      <c r="Q28" t="s">
        <v>485</v>
      </c>
      <c r="R28">
        <f>IMABS(Q28)</f>
        <v>9.3229866565505901E-2</v>
      </c>
    </row>
    <row r="29" spans="1:18">
      <c r="A29" s="1">
        <v>39904</v>
      </c>
      <c r="B29">
        <v>88.315947268315554</v>
      </c>
      <c r="C29">
        <v>76.445784940744176</v>
      </c>
      <c r="D29">
        <v>58.038147138964582</v>
      </c>
      <c r="E29">
        <v>63.880288957688336</v>
      </c>
      <c r="F29">
        <v>70.069204152249142</v>
      </c>
      <c r="G29">
        <v>42.427115430196729</v>
      </c>
      <c r="H29">
        <v>50.288134864318579</v>
      </c>
      <c r="J29">
        <v>76.445784940744176</v>
      </c>
      <c r="K29" t="s">
        <v>136</v>
      </c>
      <c r="L29" t="s">
        <v>484</v>
      </c>
      <c r="M29" t="str">
        <f>IMCONJUGATE(L29)</f>
        <v>0,883746500869471+2,97427981261869i</v>
      </c>
      <c r="N29" t="str">
        <f>IMPRODUCT(M29,K29)</f>
        <v>-5,21207967249381+26,6644451575215i</v>
      </c>
      <c r="O29">
        <f>IMABS(N29)</f>
        <v>27.169070835619223</v>
      </c>
      <c r="P29" t="str">
        <f>IMDIV(N29,O29)</f>
        <v>-0,191838716311957+0,981426465367518i</v>
      </c>
      <c r="Q29" t="s">
        <v>483</v>
      </c>
      <c r="R29">
        <f>IMABS(Q29)</f>
        <v>0.23091196359446001</v>
      </c>
    </row>
    <row r="30" spans="1:18">
      <c r="A30" s="1">
        <v>39934</v>
      </c>
      <c r="B30">
        <v>89.339045243981346</v>
      </c>
      <c r="C30">
        <v>79.226928236163047</v>
      </c>
      <c r="D30">
        <v>60.581289736603097</v>
      </c>
      <c r="E30">
        <v>70.897832817337459</v>
      </c>
      <c r="F30">
        <v>75.95155709342562</v>
      </c>
      <c r="G30">
        <v>74.994074425219253</v>
      </c>
      <c r="H30">
        <v>55.517567625682709</v>
      </c>
      <c r="J30">
        <v>79.226928236163047</v>
      </c>
      <c r="K30" t="s">
        <v>133</v>
      </c>
      <c r="L30" t="s">
        <v>482</v>
      </c>
      <c r="M30" t="str">
        <f>IMCONJUGATE(L30)</f>
        <v>-0,199067005313613-11,94284907726i</v>
      </c>
      <c r="N30" t="str">
        <f>IMPRODUCT(M30,K30)</f>
        <v>-84,1332056952117-41,8657315527657i</v>
      </c>
      <c r="O30">
        <f>IMABS(N30)</f>
        <v>93.974122922222818</v>
      </c>
      <c r="P30" t="str">
        <f>IMDIV(N30,O30)</f>
        <v>-0,895280563191253-0,445502764494175i</v>
      </c>
      <c r="Q30" t="s">
        <v>481</v>
      </c>
      <c r="R30">
        <f>IMABS(Q30)</f>
        <v>3.3634261087966202E-2</v>
      </c>
    </row>
    <row r="31" spans="1:18">
      <c r="A31" s="1">
        <v>39965</v>
      </c>
      <c r="B31">
        <v>89.753723041465776</v>
      </c>
      <c r="C31">
        <v>82.293316997778717</v>
      </c>
      <c r="D31">
        <v>64.577656675749324</v>
      </c>
      <c r="E31">
        <v>73.065015479876152</v>
      </c>
      <c r="F31">
        <v>76.816608996539799</v>
      </c>
      <c r="G31">
        <v>96.468357430670764</v>
      </c>
      <c r="H31">
        <v>58.338708983787036</v>
      </c>
      <c r="J31">
        <v>82.293316997778717</v>
      </c>
      <c r="K31" t="s">
        <v>130</v>
      </c>
      <c r="L31" t="s">
        <v>480</v>
      </c>
      <c r="M31" t="str">
        <f>IMCONJUGATE(L31)</f>
        <v>-5,31207798459558-10,4577871453323i</v>
      </c>
      <c r="N31" t="str">
        <f>IMPRODUCT(M31,K31)</f>
        <v>27,5912759262241+40,1438395837507i</v>
      </c>
      <c r="O31">
        <f>IMABS(N31)</f>
        <v>48.711460291834229</v>
      </c>
      <c r="P31" t="str">
        <f>IMDIV(N31,O31)</f>
        <v>0,566422680841892+0,824114886789387i</v>
      </c>
      <c r="Q31" t="s">
        <v>479</v>
      </c>
      <c r="R31">
        <f>IMABS(Q31)</f>
        <v>0.114187793381005</v>
      </c>
    </row>
    <row r="32" spans="1:18">
      <c r="A32" s="1">
        <v>39995</v>
      </c>
      <c r="B32">
        <v>91.187337280221854</v>
      </c>
      <c r="C32">
        <v>84.432657994254768</v>
      </c>
      <c r="D32">
        <v>68.119891008174392</v>
      </c>
      <c r="E32">
        <v>68.111455108359138</v>
      </c>
      <c r="F32">
        <v>81.31487889273356</v>
      </c>
      <c r="G32">
        <v>79.284190566484952</v>
      </c>
      <c r="H32">
        <v>56.584096675697758</v>
      </c>
      <c r="J32">
        <v>84.432657994254768</v>
      </c>
      <c r="K32" t="s">
        <v>127</v>
      </c>
      <c r="L32" t="s">
        <v>478</v>
      </c>
      <c r="M32" t="str">
        <f>IMCONJUGATE(L32)</f>
        <v>14,6732791115765-0,899311198584406i</v>
      </c>
      <c r="N32" t="str">
        <f>IMPRODUCT(M32,K32)</f>
        <v>182,770067842499+251,119772485565i</v>
      </c>
      <c r="O32">
        <f>IMABS(N32)</f>
        <v>310.58982248675437</v>
      </c>
      <c r="P32" t="str">
        <f>IMDIV(N32,O32)</f>
        <v>0,588461226382566+0,808525438711935i</v>
      </c>
      <c r="Q32" t="s">
        <v>477</v>
      </c>
      <c r="R32">
        <f>IMABS(Q32)</f>
        <v>7.1654748596998594E-2</v>
      </c>
    </row>
    <row r="33" spans="1:31">
      <c r="A33" s="1">
        <v>40026</v>
      </c>
      <c r="B33">
        <v>92.279801843303815</v>
      </c>
      <c r="C33">
        <v>89.139208186502074</v>
      </c>
      <c r="D33">
        <v>73.478655767484113</v>
      </c>
      <c r="E33">
        <v>65.221878224974191</v>
      </c>
      <c r="F33">
        <v>86.505190311418687</v>
      </c>
      <c r="G33">
        <v>57.383266176819149</v>
      </c>
      <c r="H33">
        <v>66.055992775125787</v>
      </c>
      <c r="J33">
        <v>89.139208186502074</v>
      </c>
      <c r="K33" t="s">
        <v>124</v>
      </c>
      <c r="L33" t="s">
        <v>476</v>
      </c>
      <c r="M33" t="str">
        <f>IMCONJUGATE(L33)</f>
        <v>-13,7704619163829-7,37599003698243i</v>
      </c>
      <c r="N33" t="str">
        <f>IMPRODUCT(M33,K33)</f>
        <v>87,5396373996948+33,8546855538265i</v>
      </c>
      <c r="O33">
        <f>IMABS(N33)</f>
        <v>93.858019636142515</v>
      </c>
      <c r="P33" t="str">
        <f>IMDIV(N33,O33)</f>
        <v>0,932681487837245+0,360701042756605i</v>
      </c>
      <c r="Q33" t="s">
        <v>475</v>
      </c>
      <c r="R33">
        <f>IMABS(Q33)</f>
        <v>4.8513798219687002E-2</v>
      </c>
    </row>
    <row r="34" spans="1:31">
      <c r="A34" s="1">
        <v>40057</v>
      </c>
      <c r="B34">
        <v>92.87959618016086</v>
      </c>
      <c r="C34">
        <v>91.207237816428915</v>
      </c>
      <c r="D34">
        <v>75.02270663033606</v>
      </c>
      <c r="E34">
        <v>75.851393188854487</v>
      </c>
      <c r="F34">
        <v>88.062283737024245</v>
      </c>
      <c r="G34">
        <v>52.619104053093146</v>
      </c>
      <c r="H34">
        <v>64.215370059777229</v>
      </c>
      <c r="J34">
        <v>91.207237816428915</v>
      </c>
      <c r="K34" t="s">
        <v>121</v>
      </c>
      <c r="L34" t="s">
        <v>474</v>
      </c>
      <c r="M34" t="str">
        <f>IMCONJUGATE(L34)</f>
        <v>66,0327303412823-7,49336525654623i</v>
      </c>
      <c r="N34" t="str">
        <f>IMPRODUCT(M34,K34)</f>
        <v>1503,76345303311+4,40670914719982i</v>
      </c>
      <c r="O34">
        <f>IMABS(N34)</f>
        <v>1503.7699098477701</v>
      </c>
      <c r="P34" t="str">
        <f>IMDIV(N34,O34)</f>
        <v>0,999995706248265+0,00293044109896169i</v>
      </c>
      <c r="Q34" t="s">
        <v>473</v>
      </c>
      <c r="R34">
        <f>IMABS(Q34)</f>
        <v>0.16247008177473199</v>
      </c>
    </row>
    <row r="35" spans="1:31">
      <c r="A35" s="1">
        <v>40087</v>
      </c>
      <c r="B35">
        <v>96.015602502976193</v>
      </c>
      <c r="C35">
        <v>91.563794649174937</v>
      </c>
      <c r="D35">
        <v>78.110808356039968</v>
      </c>
      <c r="E35">
        <v>72.858617131062942</v>
      </c>
      <c r="F35">
        <v>91.003460207612477</v>
      </c>
      <c r="G35">
        <v>71.415027257643999</v>
      </c>
      <c r="H35">
        <v>66.651614845396296</v>
      </c>
      <c r="J35">
        <v>91.563794649174937</v>
      </c>
      <c r="K35" t="s">
        <v>118</v>
      </c>
      <c r="L35" t="s">
        <v>472</v>
      </c>
      <c r="M35" t="str">
        <f>IMCONJUGATE(L35)</f>
        <v>63,7556695040754-175,354331086324i</v>
      </c>
      <c r="N35" t="str">
        <f>IMPRODUCT(M35,K35)</f>
        <v>24279,3485870903+4162,32606091148i</v>
      </c>
      <c r="O35">
        <f>IMABS(N35)</f>
        <v>24633.548791247817</v>
      </c>
      <c r="P35" t="str">
        <f>IMDIV(N35,O35)</f>
        <v>0,985621227085098+0,168969810082351i</v>
      </c>
      <c r="Q35" t="s">
        <v>471</v>
      </c>
      <c r="R35">
        <f>IMABS(Q35)</f>
        <v>6.6517755049819898E-3</v>
      </c>
    </row>
    <row r="36" spans="1:31">
      <c r="A36" s="47"/>
    </row>
    <row r="37" spans="1:31" ht="39.6">
      <c r="AC37" s="4" t="s">
        <v>2</v>
      </c>
      <c r="AD37" s="46" t="s">
        <v>213</v>
      </c>
      <c r="AE37" s="46" t="s">
        <v>212</v>
      </c>
    </row>
    <row r="38" spans="1:31">
      <c r="J38">
        <v>102.72479564032697</v>
      </c>
      <c r="K38" t="s">
        <v>211</v>
      </c>
      <c r="L38" t="s">
        <v>470</v>
      </c>
      <c r="M38" t="str">
        <f>IMCONJUGATE(L38)</f>
        <v>2644,32334241599</v>
      </c>
      <c r="N38" t="str">
        <f>IMPRODUCT(M38,K38)</f>
        <v>8122388,79902563</v>
      </c>
      <c r="O38">
        <f>IMABS(N38)</f>
        <v>8122388.7990256296</v>
      </c>
      <c r="P38" t="str">
        <f>IMDIV(N38,O38)</f>
        <v>1</v>
      </c>
      <c r="Q38" t="s">
        <v>469</v>
      </c>
      <c r="R38">
        <f>IMABS(Q38)</f>
        <v>0.34737674865359802</v>
      </c>
      <c r="AD38">
        <v>4</v>
      </c>
    </row>
    <row r="39" spans="1:31">
      <c r="J39">
        <v>102.45231607629428</v>
      </c>
      <c r="K39" t="s">
        <v>208</v>
      </c>
      <c r="L39" t="s">
        <v>468</v>
      </c>
      <c r="M39" t="str">
        <f>IMCONJUGATE(L39)</f>
        <v>74,5584783307735+342,909472593898i</v>
      </c>
      <c r="N39" t="str">
        <f>IMPRODUCT(M39,K39)</f>
        <v>46301,1670164214-1628,53358742727i</v>
      </c>
      <c r="O39">
        <f>IMABS(N39)</f>
        <v>46329.798064830022</v>
      </c>
      <c r="P39" t="str">
        <f>IMDIV(N39,O39)</f>
        <v>0,999382016550805-0,0351508889624003i</v>
      </c>
      <c r="Q39" t="s">
        <v>467</v>
      </c>
      <c r="R39">
        <f>IMABS(Q39)</f>
        <v>7.3458984785485099E-2</v>
      </c>
      <c r="AE39">
        <v>12</v>
      </c>
    </row>
    <row r="40" spans="1:31">
      <c r="J40">
        <v>103.81471389645777</v>
      </c>
      <c r="K40" t="s">
        <v>205</v>
      </c>
      <c r="L40" t="s">
        <v>466</v>
      </c>
      <c r="M40" t="str">
        <f>IMCONJUGATE(L40)</f>
        <v>100,968059450546+45,9664731416388i</v>
      </c>
      <c r="N40" t="str">
        <f>IMPRODUCT(M40,K40)</f>
        <v>2389,66529783625+768,878256647634i</v>
      </c>
      <c r="O40">
        <f>IMABS(N40)</f>
        <v>2510.3135280733991</v>
      </c>
      <c r="P40" t="str">
        <f>IMDIV(N40,O40)</f>
        <v>0,951938979379303+0,306287739777958i</v>
      </c>
      <c r="Q40" t="s">
        <v>465</v>
      </c>
      <c r="R40">
        <f>IMABS(Q40)</f>
        <v>0.14671804781916101</v>
      </c>
    </row>
    <row r="41" spans="1:31">
      <c r="J41">
        <v>103.81471389645777</v>
      </c>
      <c r="K41" t="s">
        <v>202</v>
      </c>
      <c r="L41" t="s">
        <v>464</v>
      </c>
      <c r="M41" t="str">
        <f>IMCONJUGATE(L41)</f>
        <v>0,231268732122178+16,4988345223059i</v>
      </c>
      <c r="N41" t="str">
        <f>IMPRODUCT(M41,K41)</f>
        <v>10,7566422300649-98,5538164018194i</v>
      </c>
      <c r="O41">
        <f>IMABS(N41)</f>
        <v>99.139094606664329</v>
      </c>
      <c r="P41" t="str">
        <f>IMDIV(N41,O41)</f>
        <v>0,108500509034726-0,994096393484659i</v>
      </c>
      <c r="Q41" t="s">
        <v>463</v>
      </c>
      <c r="R41">
        <f>IMABS(Q41)</f>
        <v>8.6925107499785506E-2</v>
      </c>
    </row>
    <row r="42" spans="1:31">
      <c r="J42">
        <v>102.27066303360581</v>
      </c>
      <c r="K42" t="s">
        <v>199</v>
      </c>
      <c r="L42" t="s">
        <v>462</v>
      </c>
      <c r="M42" t="str">
        <f>IMCONJUGATE(L42)</f>
        <v>5,41007912420118+33,2617369790355i</v>
      </c>
      <c r="N42" t="str">
        <f>IMPRODUCT(M42,K42)</f>
        <v>653,893685315947+281,642442708712i</v>
      </c>
      <c r="O42">
        <f>IMABS(N42)</f>
        <v>711.96869118733082</v>
      </c>
      <c r="P42" t="str">
        <f>IMDIV(N42,O42)</f>
        <v>0,918430393653218+0,395582623498548i</v>
      </c>
      <c r="Q42" t="s">
        <v>461</v>
      </c>
      <c r="R42">
        <f>IMABS(Q42)</f>
        <v>0.420377423813527</v>
      </c>
    </row>
    <row r="43" spans="1:31">
      <c r="J43">
        <v>102.17983651226159</v>
      </c>
      <c r="K43" t="s">
        <v>196</v>
      </c>
      <c r="L43" t="s">
        <v>460</v>
      </c>
      <c r="M43" t="str">
        <f>IMCONJUGATE(L43)</f>
        <v>17,056085159397+19,6429615383799i</v>
      </c>
      <c r="N43" t="str">
        <f>IMPRODUCT(M43,K43)</f>
        <v>-59,4637235367297-90,1975818603343i</v>
      </c>
      <c r="O43">
        <f>IMABS(N43)</f>
        <v>108.03489339238656</v>
      </c>
      <c r="P43" t="str">
        <f>IMDIV(N43,O43)</f>
        <v>-0,55041220173889-0,834893051939557i</v>
      </c>
      <c r="Q43" t="s">
        <v>459</v>
      </c>
      <c r="R43">
        <f>IMABS(Q43)</f>
        <v>0.30370303215144001</v>
      </c>
    </row>
    <row r="44" spans="1:31">
      <c r="J44">
        <v>100.18165304268847</v>
      </c>
      <c r="K44" t="s">
        <v>193</v>
      </c>
      <c r="L44" t="s">
        <v>458</v>
      </c>
      <c r="M44" t="str">
        <f>IMCONJUGATE(L44)</f>
        <v>4,57716783046628+16,1812091478525i</v>
      </c>
      <c r="N44" t="str">
        <f>IMPRODUCT(M44,K44)</f>
        <v>-96,4359472482786+90,5753031953037i</v>
      </c>
      <c r="O44">
        <f>IMABS(N44)</f>
        <v>132.30184227966731</v>
      </c>
      <c r="P44" t="str">
        <f>IMDIV(N44,O44)</f>
        <v>-0,728908574412945+0,68461105026671i</v>
      </c>
      <c r="Q44" t="s">
        <v>457</v>
      </c>
      <c r="R44">
        <f>IMABS(Q44)</f>
        <v>0.175007653268759</v>
      </c>
    </row>
    <row r="45" spans="1:31">
      <c r="J45">
        <v>99.182561307901921</v>
      </c>
      <c r="K45" t="s">
        <v>190</v>
      </c>
      <c r="L45" t="s">
        <v>456</v>
      </c>
      <c r="M45" t="str">
        <f>IMCONJUGATE(L45)</f>
        <v>15,4638433437274+13,1647075432725i</v>
      </c>
      <c r="N45" t="str">
        <f>IMPRODUCT(M45,K45)</f>
        <v>173,409442419303+39,3980587498831i</v>
      </c>
      <c r="O45">
        <f>IMABS(N45)</f>
        <v>177.82868653125905</v>
      </c>
      <c r="P45" t="str">
        <f>IMDIV(N45,O45)</f>
        <v>0,975148868283525+0,221550636842598i</v>
      </c>
      <c r="Q45" t="s">
        <v>455</v>
      </c>
      <c r="R45">
        <f>IMABS(Q45)</f>
        <v>8.1716305116953394E-2</v>
      </c>
    </row>
    <row r="46" spans="1:31">
      <c r="J46">
        <v>97.456857402361493</v>
      </c>
      <c r="K46" t="s">
        <v>187</v>
      </c>
      <c r="L46" t="s">
        <v>454</v>
      </c>
      <c r="M46" t="str">
        <f>IMCONJUGATE(L46)</f>
        <v>7,90190735694818+11,1716621253406i</v>
      </c>
      <c r="N46" t="str">
        <f>IMPRODUCT(M46,K46)</f>
        <v>35,4639209507706+110,940105058055i</v>
      </c>
      <c r="O46">
        <f>IMABS(N46)</f>
        <v>116.4705825498215</v>
      </c>
      <c r="P46" t="str">
        <f>IMDIV(N46,O46)</f>
        <v>0,304488225046874+0,952516100025508i</v>
      </c>
      <c r="Q46" t="s">
        <v>453</v>
      </c>
      <c r="R46">
        <f>IMABS(Q46)</f>
        <v>8.5131018887941501E-2</v>
      </c>
    </row>
    <row r="47" spans="1:31">
      <c r="J47">
        <v>96.639418710263399</v>
      </c>
      <c r="K47" t="s">
        <v>184</v>
      </c>
      <c r="L47" t="s">
        <v>452</v>
      </c>
      <c r="M47" t="str">
        <f>IMCONJUGATE(L47)</f>
        <v>13,653018457278+12,5907231851835i</v>
      </c>
      <c r="N47" t="str">
        <f>IMPRODUCT(M47,K47)</f>
        <v>197,807527250415-48,4161994261782i</v>
      </c>
      <c r="O47">
        <f>IMABS(N47)</f>
        <v>203.64662089953555</v>
      </c>
      <c r="P47" t="str">
        <f>IMDIV(N47,O47)</f>
        <v>0,971327323658362-0,237746146792503i</v>
      </c>
      <c r="Q47" t="s">
        <v>451</v>
      </c>
      <c r="R47">
        <f>IMABS(Q47)</f>
        <v>5.7003884881812503E-2</v>
      </c>
    </row>
    <row r="48" spans="1:31">
      <c r="J48">
        <v>94.641235240690293</v>
      </c>
      <c r="K48" t="s">
        <v>181</v>
      </c>
      <c r="L48" t="s">
        <v>450</v>
      </c>
      <c r="M48" t="str">
        <f>IMCONJUGATE(L48)</f>
        <v>12,4461994195764+1,79059223404093i</v>
      </c>
      <c r="N48" t="str">
        <f>IMPRODUCT(M48,K48)</f>
        <v>38,1989595080134-43,046816232182i</v>
      </c>
      <c r="O48">
        <f>IMABS(N48)</f>
        <v>57.551619397042991</v>
      </c>
      <c r="P48" t="str">
        <f>IMDIV(N48,O48)</f>
        <v>0,663733877660028-0,747968809273745i</v>
      </c>
      <c r="Q48" t="s">
        <v>449</v>
      </c>
      <c r="R48">
        <f>IMABS(Q48)</f>
        <v>2.2500865201168101E-2</v>
      </c>
    </row>
    <row r="49" spans="10:18">
      <c r="J49">
        <v>92.098092643051771</v>
      </c>
      <c r="K49" t="s">
        <v>178</v>
      </c>
      <c r="L49" t="s">
        <v>448</v>
      </c>
      <c r="M49" t="str">
        <f>IMCONJUGATE(L49)</f>
        <v>17,4771023926175+6,6358351316545i</v>
      </c>
      <c r="N49" t="str">
        <f>IMPRODUCT(M49,K49)</f>
        <v>-98,9484207602674-66,6991182674073i</v>
      </c>
      <c r="O49">
        <f>IMABS(N49)</f>
        <v>119.32963734379027</v>
      </c>
      <c r="P49" t="str">
        <f>IMDIV(N49,O49)</f>
        <v>-0,829202392320993-0,558948470405942i</v>
      </c>
      <c r="Q49" t="s">
        <v>447</v>
      </c>
      <c r="R49">
        <f>IMABS(Q49)</f>
        <v>3.4465691461194999E-2</v>
      </c>
    </row>
    <row r="50" spans="10:18">
      <c r="J50">
        <v>93.46049046321528</v>
      </c>
      <c r="K50" t="s">
        <v>175</v>
      </c>
      <c r="L50" t="s">
        <v>446</v>
      </c>
      <c r="M50" t="str">
        <f>IMCONJUGATE(L50)</f>
        <v>7,85059299205665+1,29080146586561i</v>
      </c>
      <c r="N50" t="str">
        <f>IMPRODUCT(M50,K50)</f>
        <v>22,5397559598057+46,748574731906i</v>
      </c>
      <c r="O50">
        <f>IMABS(N50)</f>
        <v>51.898649676000211</v>
      </c>
      <c r="P50" t="str">
        <f>IMDIV(N50,O50)</f>
        <v>0,434303321965405+0,900766687067086i</v>
      </c>
      <c r="Q50" t="s">
        <v>445</v>
      </c>
      <c r="R50">
        <f>IMABS(Q50)</f>
        <v>0.37860194027718902</v>
      </c>
    </row>
    <row r="51" spans="10:18">
      <c r="J51">
        <v>90.099909173478665</v>
      </c>
      <c r="K51" t="s">
        <v>172</v>
      </c>
      <c r="L51" t="s">
        <v>444</v>
      </c>
      <c r="M51" t="str">
        <f>IMCONJUGATE(L51)</f>
        <v>18,2070389046396+2,12511650977247i</v>
      </c>
      <c r="N51" t="str">
        <f>IMPRODUCT(M51,K51)</f>
        <v>-120,481131520713-51,4662916855645i</v>
      </c>
      <c r="O51">
        <f>IMABS(N51)</f>
        <v>131.01329028909606</v>
      </c>
      <c r="P51" t="str">
        <f>IMDIV(N51,O51)</f>
        <v>-0,919609997236596-0,392832601730696i</v>
      </c>
      <c r="Q51" t="s">
        <v>443</v>
      </c>
      <c r="R51">
        <f>IMABS(Q51)</f>
        <v>0.28651835606514697</v>
      </c>
    </row>
    <row r="52" spans="10:18">
      <c r="J52">
        <v>89.373297002724811</v>
      </c>
      <c r="K52" t="s">
        <v>169</v>
      </c>
      <c r="L52" t="s">
        <v>442</v>
      </c>
      <c r="M52" t="str">
        <f>IMCONJUGATE(L52)</f>
        <v>13,1620701204829+1,78475722691899i</v>
      </c>
      <c r="N52" t="str">
        <f>IMPRODUCT(M52,K52)</f>
        <v>36,939182096547+118,069358829101i</v>
      </c>
      <c r="O52">
        <f>IMABS(N52)</f>
        <v>123.71287996112963</v>
      </c>
      <c r="P52" t="str">
        <f>IMDIV(N52,O52)</f>
        <v>0,298588005615529+0,954382105292498i</v>
      </c>
      <c r="Q52" t="s">
        <v>441</v>
      </c>
      <c r="R52">
        <f>IMABS(Q52)</f>
        <v>0.124187390709628</v>
      </c>
    </row>
    <row r="53" spans="10:18">
      <c r="J53">
        <v>87.19346049046321</v>
      </c>
      <c r="K53" t="s">
        <v>166</v>
      </c>
      <c r="L53" t="s">
        <v>440</v>
      </c>
      <c r="M53" t="str">
        <f>IMCONJUGATE(L53)</f>
        <v>6,84090309906279-0,53882362431392i</v>
      </c>
      <c r="N53" t="str">
        <f>IMPRODUCT(M53,K53)</f>
        <v>28,7544504279164-8,3510407886512i</v>
      </c>
      <c r="O53">
        <f>IMABS(N53)</f>
        <v>29.942583416686304</v>
      </c>
      <c r="P53" t="str">
        <f>IMDIV(N53,O53)</f>
        <v>0,960319623319216-0,278901812593678i</v>
      </c>
      <c r="Q53" t="s">
        <v>439</v>
      </c>
      <c r="R53">
        <f>IMABS(Q53)</f>
        <v>0.22899504391824299</v>
      </c>
    </row>
    <row r="54" spans="10:18">
      <c r="J54">
        <v>82.288828337874648</v>
      </c>
      <c r="K54" t="s">
        <v>163</v>
      </c>
      <c r="L54" t="s">
        <v>438</v>
      </c>
      <c r="M54" t="str">
        <f>IMCONJUGATE(L54)</f>
        <v>11,2624886466847</v>
      </c>
      <c r="N54" t="str">
        <f>IMPRODUCT(M54,K54)</f>
        <v>18,4182121866472</v>
      </c>
      <c r="O54">
        <f>IMABS(N54)</f>
        <v>18.4182121866472</v>
      </c>
      <c r="P54" t="str">
        <f>IMDIV(N54,O54)</f>
        <v>1</v>
      </c>
      <c r="Q54" t="s">
        <v>437</v>
      </c>
      <c r="R54">
        <f>IMABS(Q54)</f>
        <v>0.13294502995982799</v>
      </c>
    </row>
    <row r="55" spans="10:18">
      <c r="J55">
        <v>80.472297910990008</v>
      </c>
      <c r="K55" t="s">
        <v>160</v>
      </c>
      <c r="L55" t="s">
        <v>436</v>
      </c>
      <c r="M55" t="str">
        <f>IMCONJUGATE(L55)</f>
        <v>6,840903099063+0,538823624313892i</v>
      </c>
      <c r="N55" t="str">
        <f>IMPRODUCT(M55,K55)</f>
        <v>28,7544504279179+8,35104078865131i</v>
      </c>
      <c r="O55">
        <f>IMABS(N55)</f>
        <v>29.942583416687775</v>
      </c>
      <c r="P55" t="str">
        <f>IMDIV(N55,O55)</f>
        <v>0,960319623319219+0,278901812593668i</v>
      </c>
      <c r="Q55" t="s">
        <v>435</v>
      </c>
      <c r="R55">
        <f>IMABS(Q55)</f>
        <v>0.30846774490983803</v>
      </c>
    </row>
    <row r="56" spans="10:18">
      <c r="J56">
        <v>78.928247048138061</v>
      </c>
      <c r="K56" t="s">
        <v>157</v>
      </c>
      <c r="L56" t="s">
        <v>434</v>
      </c>
      <c r="M56" t="str">
        <f>IMCONJUGATE(L56)</f>
        <v>13,1620701204829-1,78475722691904i</v>
      </c>
      <c r="N56" t="str">
        <f>IMPRODUCT(M56,K56)</f>
        <v>36,9391820965464-118,069358829101i</v>
      </c>
      <c r="O56">
        <f>IMABS(N56)</f>
        <v>123.71287996112945</v>
      </c>
      <c r="P56" t="str">
        <f>IMDIV(N56,O56)</f>
        <v>0,298588005615524-0,9543821052925i</v>
      </c>
      <c r="Q56" t="s">
        <v>433</v>
      </c>
      <c r="R56">
        <f>IMABS(Q56)</f>
        <v>5.0322253072819297E-2</v>
      </c>
    </row>
    <row r="57" spans="10:18">
      <c r="J57">
        <v>72.388737511353312</v>
      </c>
      <c r="K57" t="s">
        <v>154</v>
      </c>
      <c r="L57" t="s">
        <v>432</v>
      </c>
      <c r="M57" t="str">
        <f>IMCONJUGATE(L57)</f>
        <v>18,2070389046396-2,12511650977242i</v>
      </c>
      <c r="N57" t="str">
        <f>IMPRODUCT(M57,K57)</f>
        <v>-120,481131520714+51,4662916855642i</v>
      </c>
      <c r="O57">
        <f>IMABS(N57)</f>
        <v>131.01329028909686</v>
      </c>
      <c r="P57" t="str">
        <f>IMDIV(N57,O57)</f>
        <v>-0,919609997236598+0,392832601730691i</v>
      </c>
      <c r="Q57" t="s">
        <v>431</v>
      </c>
      <c r="R57">
        <f>IMABS(Q57)</f>
        <v>8.1770533081209296E-2</v>
      </c>
    </row>
    <row r="58" spans="10:18">
      <c r="J58">
        <v>66.757493188010912</v>
      </c>
      <c r="K58" t="s">
        <v>151</v>
      </c>
      <c r="L58" t="s">
        <v>430</v>
      </c>
      <c r="M58" t="str">
        <f>IMCONJUGATE(L58)</f>
        <v>7,85059299205666-1,2908014658656i</v>
      </c>
      <c r="N58" t="str">
        <f>IMPRODUCT(M58,K58)</f>
        <v>22,5397559598057-46,7485747319059i</v>
      </c>
      <c r="O58">
        <f>IMABS(N58)</f>
        <v>51.898649676000112</v>
      </c>
      <c r="P58" t="str">
        <f>IMDIV(N58,O58)</f>
        <v>0,434303321965406-0,900766687067086i</v>
      </c>
      <c r="Q58" t="s">
        <v>429</v>
      </c>
      <c r="R58">
        <f>IMABS(Q58)</f>
        <v>0.16632383200312201</v>
      </c>
    </row>
    <row r="59" spans="10:18">
      <c r="J59">
        <v>60.490463215258849</v>
      </c>
      <c r="K59" t="s">
        <v>148</v>
      </c>
      <c r="L59" t="s">
        <v>428</v>
      </c>
      <c r="M59" t="str">
        <f>IMCONJUGATE(L59)</f>
        <v>17,4771023926176-6,63583513165451i</v>
      </c>
      <c r="N59" t="str">
        <f>IMPRODUCT(M59,K59)</f>
        <v>-98,9484207602678+66,6991182674076i</v>
      </c>
      <c r="O59">
        <f>IMABS(N59)</f>
        <v>119.32963734379076</v>
      </c>
      <c r="P59" t="str">
        <f>IMDIV(N59,O59)</f>
        <v>-0,829202392320993+0,558948470405942i</v>
      </c>
      <c r="Q59" t="s">
        <v>427</v>
      </c>
      <c r="R59">
        <f>IMABS(Q59)</f>
        <v>8.4272184053381896E-2</v>
      </c>
    </row>
    <row r="60" spans="10:18">
      <c r="J60">
        <v>57.402361489554956</v>
      </c>
      <c r="K60" t="s">
        <v>145</v>
      </c>
      <c r="L60" t="s">
        <v>426</v>
      </c>
      <c r="M60" t="str">
        <f>IMCONJUGATE(L60)</f>
        <v>12,4461994195764-1,79059223404096i</v>
      </c>
      <c r="N60" t="str">
        <f>IMPRODUCT(M60,K60)</f>
        <v>38,1989595080134+43,0468162321822i</v>
      </c>
      <c r="O60">
        <f>IMABS(N60)</f>
        <v>57.55161939704314</v>
      </c>
      <c r="P60" t="str">
        <f>IMDIV(N60,O60)</f>
        <v>0,663733877660026+0,747968809273746i</v>
      </c>
      <c r="Q60" t="s">
        <v>425</v>
      </c>
      <c r="R60">
        <f>IMABS(Q60)</f>
        <v>1.3166542973010099E-2</v>
      </c>
    </row>
    <row r="61" spans="10:18">
      <c r="J61">
        <v>55.313351498637608</v>
      </c>
      <c r="K61" t="s">
        <v>142</v>
      </c>
      <c r="L61" t="s">
        <v>424</v>
      </c>
      <c r="M61" t="str">
        <f>IMCONJUGATE(L61)</f>
        <v>13,6530184572779-12,5907231851834i</v>
      </c>
      <c r="N61" t="str">
        <f>IMPRODUCT(M61,K61)</f>
        <v>197,807527250413+48,4161994261774i</v>
      </c>
      <c r="O61">
        <f>IMABS(N61)</f>
        <v>203.64662089953336</v>
      </c>
      <c r="P61" t="str">
        <f>IMDIV(N61,O61)</f>
        <v>0,971327323658363+0,237746146792502i</v>
      </c>
      <c r="Q61" t="s">
        <v>423</v>
      </c>
      <c r="R61">
        <f>IMABS(Q61)</f>
        <v>0.132899207189424</v>
      </c>
    </row>
    <row r="62" spans="10:18">
      <c r="J62">
        <v>54.768392370572208</v>
      </c>
      <c r="K62" t="s">
        <v>139</v>
      </c>
      <c r="L62" t="s">
        <v>422</v>
      </c>
      <c r="M62" t="str">
        <f>IMCONJUGATE(L62)</f>
        <v>7,90190735694819-11,1716621253406i</v>
      </c>
      <c r="N62" t="str">
        <f>IMPRODUCT(M62,K62)</f>
        <v>35,4639209507707-110,940105058055i</v>
      </c>
      <c r="O62">
        <f>IMABS(N62)</f>
        <v>116.47058254982153</v>
      </c>
      <c r="P62" t="str">
        <f>IMDIV(N62,O62)</f>
        <v>0,304488225046875-0,952516100025508i</v>
      </c>
      <c r="Q62" t="s">
        <v>421</v>
      </c>
      <c r="R62">
        <f>IMABS(Q62)</f>
        <v>9.88526876650071E-2</v>
      </c>
    </row>
    <row r="63" spans="10:18">
      <c r="J63">
        <v>58.038147138964582</v>
      </c>
      <c r="K63" t="s">
        <v>136</v>
      </c>
      <c r="L63" t="s">
        <v>420</v>
      </c>
      <c r="M63" t="str">
        <f>IMCONJUGATE(L63)</f>
        <v>15,4638433437275-13,1647075432726i</v>
      </c>
      <c r="N63" t="str">
        <f>IMPRODUCT(M63,K63)</f>
        <v>173,409442419305-39,3980587498838i</v>
      </c>
      <c r="O63">
        <f>IMABS(N63)</f>
        <v>177.82868653126118</v>
      </c>
      <c r="P63" t="str">
        <f>IMDIV(N63,O63)</f>
        <v>0,975148868283525-0,221550636842599i</v>
      </c>
      <c r="Q63" t="s">
        <v>419</v>
      </c>
      <c r="R63">
        <f>IMABS(Q63)</f>
        <v>8.9698343235467798E-2</v>
      </c>
    </row>
    <row r="64" spans="10:18">
      <c r="J64">
        <v>60.581289736603097</v>
      </c>
      <c r="K64" t="s">
        <v>133</v>
      </c>
      <c r="L64" t="s">
        <v>418</v>
      </c>
      <c r="M64" t="str">
        <f>IMCONJUGATE(L64)</f>
        <v>4,57716783046626-16,1812091478526i</v>
      </c>
      <c r="N64" t="str">
        <f>IMPRODUCT(M64,K64)</f>
        <v>-96,4359472482794-90,5753031953034i</v>
      </c>
      <c r="O64">
        <f>IMABS(N64)</f>
        <v>132.30184227966771</v>
      </c>
      <c r="P64" t="str">
        <f>IMDIV(N64,O64)</f>
        <v>-0,728908574412949-0,684611050266706i</v>
      </c>
      <c r="Q64" t="s">
        <v>417</v>
      </c>
      <c r="R64">
        <f>IMABS(Q64)</f>
        <v>8.0632793537267697E-2</v>
      </c>
    </row>
    <row r="65" spans="10:35">
      <c r="J65">
        <v>64.577656675749324</v>
      </c>
      <c r="K65" t="s">
        <v>130</v>
      </c>
      <c r="L65" t="s">
        <v>416</v>
      </c>
      <c r="M65" t="str">
        <f>IMCONJUGATE(L65)</f>
        <v>17,056085159397-19,6429615383798i</v>
      </c>
      <c r="N65" t="str">
        <f>IMPRODUCT(M65,K65)</f>
        <v>-59,4637235367306+90,1975818603339i</v>
      </c>
      <c r="O65">
        <f>IMABS(N65)</f>
        <v>108.03489339238671</v>
      </c>
      <c r="P65" t="str">
        <f>IMDIV(N65,O65)</f>
        <v>-0,550412201738897+0,834893051939552i</v>
      </c>
      <c r="Q65" t="s">
        <v>415</v>
      </c>
      <c r="R65">
        <f>IMABS(Q65)</f>
        <v>4.7306588859479998E-2</v>
      </c>
    </row>
    <row r="66" spans="10:35">
      <c r="J66">
        <v>68.119891008174392</v>
      </c>
      <c r="K66" t="s">
        <v>127</v>
      </c>
      <c r="L66" t="s">
        <v>414</v>
      </c>
      <c r="M66" t="str">
        <f>IMCONJUGATE(L66)</f>
        <v>5,41007912420124-33,2617369790355i</v>
      </c>
      <c r="N66" t="str">
        <f>IMPRODUCT(M66,K66)</f>
        <v>653,893685315948-281,642442708711i</v>
      </c>
      <c r="O66">
        <f>IMABS(N66)</f>
        <v>711.96869118733139</v>
      </c>
      <c r="P66" t="str">
        <f>IMDIV(N66,O66)</f>
        <v>0,918430393653219-0,395582623498546i</v>
      </c>
      <c r="Q66" t="s">
        <v>413</v>
      </c>
      <c r="R66">
        <f>IMABS(Q66)</f>
        <v>0.11248697582384599</v>
      </c>
    </row>
    <row r="67" spans="10:35">
      <c r="J67">
        <v>73.478655767484113</v>
      </c>
      <c r="K67" t="s">
        <v>124</v>
      </c>
      <c r="L67" t="s">
        <v>412</v>
      </c>
      <c r="M67" t="str">
        <f>IMCONJUGATE(L67)</f>
        <v>0,231268732122221-16,498834522306i</v>
      </c>
      <c r="N67" t="str">
        <f>IMPRODUCT(M67,K67)</f>
        <v>10,7566422300652+98,5538164018203i</v>
      </c>
      <c r="O67">
        <f>IMABS(N67)</f>
        <v>99.139094606665253</v>
      </c>
      <c r="P67" t="str">
        <f>IMDIV(N67,O67)</f>
        <v>0,108500509034728+0,994096393484659i</v>
      </c>
      <c r="Q67" t="s">
        <v>411</v>
      </c>
      <c r="R67">
        <f>IMABS(Q67)</f>
        <v>6.9097983685543997E-3</v>
      </c>
    </row>
    <row r="68" spans="10:35">
      <c r="J68">
        <v>75.02270663033606</v>
      </c>
      <c r="K68" t="s">
        <v>121</v>
      </c>
      <c r="L68" t="s">
        <v>410</v>
      </c>
      <c r="M68" t="str">
        <f>IMCONJUGATE(L68)</f>
        <v>100,968059450546-45,9664731416387i</v>
      </c>
      <c r="N68" t="str">
        <f>IMPRODUCT(M68,K68)</f>
        <v>2389,66529783624-768,878256647631i</v>
      </c>
      <c r="O68">
        <f>IMABS(N68)</f>
        <v>2510.3135280733895</v>
      </c>
      <c r="P68" t="str">
        <f>IMDIV(N68,O68)</f>
        <v>0,951938979379303-0,306287739777958i</v>
      </c>
      <c r="Q68" t="s">
        <v>409</v>
      </c>
      <c r="R68">
        <f>IMABS(Q68)</f>
        <v>8.52356474322674E-2</v>
      </c>
    </row>
    <row r="69" spans="10:35">
      <c r="J69">
        <v>78.110808356039968</v>
      </c>
      <c r="K69" t="s">
        <v>118</v>
      </c>
      <c r="L69" t="s">
        <v>408</v>
      </c>
      <c r="M69" t="str">
        <f>IMCONJUGATE(L69)</f>
        <v>74,5584783307744-342,909472593898i</v>
      </c>
      <c r="N69" t="str">
        <f>IMPRODUCT(M69,K69)</f>
        <v>46301,1670164214+1628,53358742728i</v>
      </c>
      <c r="O69">
        <f>IMABS(N69)</f>
        <v>46329.798064830022</v>
      </c>
      <c r="P69" t="str">
        <f>IMDIV(N69,O69)</f>
        <v>0,999382016550805+0,0351508889624006i</v>
      </c>
      <c r="Q69" t="s">
        <v>407</v>
      </c>
      <c r="R69">
        <f>IMABS(Q69)</f>
        <v>0.109265199690233</v>
      </c>
    </row>
    <row r="72" spans="10:35" ht="51.75" customHeight="1">
      <c r="AC72" s="4" t="s">
        <v>3</v>
      </c>
      <c r="AD72" s="46" t="s">
        <v>213</v>
      </c>
      <c r="AE72" s="46" t="s">
        <v>212</v>
      </c>
    </row>
    <row r="73" spans="10:35">
      <c r="J73">
        <v>91.228070175438603</v>
      </c>
      <c r="K73" t="s">
        <v>211</v>
      </c>
      <c r="L73" t="s">
        <v>406</v>
      </c>
      <c r="M73" t="str">
        <f>IMCONJUGATE(L73)</f>
        <v>2324,35500515996</v>
      </c>
      <c r="N73" t="str">
        <f>IMPRODUCT(M73,K73)</f>
        <v>7139563,74246627</v>
      </c>
      <c r="O73">
        <f>IMABS(N73)</f>
        <v>7139563.74246627</v>
      </c>
      <c r="P73" t="str">
        <f>IMDIV(N73,O73)</f>
        <v>1</v>
      </c>
      <c r="Q73" t="s">
        <v>405</v>
      </c>
      <c r="R73">
        <f>IMABS(Q73)</f>
        <v>0.26399840323274398</v>
      </c>
      <c r="AD73" s="46">
        <v>6</v>
      </c>
      <c r="AE73" s="46"/>
      <c r="AF73" s="46"/>
      <c r="AG73" s="46"/>
      <c r="AH73" s="46"/>
      <c r="AI73" s="46"/>
    </row>
    <row r="74" spans="10:35">
      <c r="J74">
        <v>89.88648090815272</v>
      </c>
      <c r="K74" t="s">
        <v>208</v>
      </c>
      <c r="L74" t="s">
        <v>404</v>
      </c>
      <c r="M74" t="str">
        <f>IMCONJUGATE(L74)</f>
        <v>165,770912509916+156,443524266196i</v>
      </c>
      <c r="N74" t="str">
        <f>IMPRODUCT(M74,K74)</f>
        <v>24219,7193832036-17860,0339362225i</v>
      </c>
      <c r="O74">
        <f>IMABS(N74)</f>
        <v>30092.783507082684</v>
      </c>
      <c r="P74" t="str">
        <f>IMDIV(N74,O74)</f>
        <v>0,80483479959583-0,593498900891602i</v>
      </c>
      <c r="Q74" t="s">
        <v>403</v>
      </c>
      <c r="R74">
        <f>IMABS(Q74)</f>
        <v>5.0286773048859798E-2</v>
      </c>
      <c r="AD74" s="46"/>
      <c r="AE74" s="46">
        <v>15</v>
      </c>
      <c r="AF74" s="46" t="s">
        <v>400</v>
      </c>
      <c r="AG74" s="46"/>
      <c r="AH74" s="46"/>
      <c r="AI74" s="46"/>
    </row>
    <row r="75" spans="10:35">
      <c r="J75">
        <v>91.124871001031977</v>
      </c>
      <c r="K75" t="s">
        <v>205</v>
      </c>
      <c r="L75" t="s">
        <v>402</v>
      </c>
      <c r="M75" t="str">
        <f>IMCONJUGATE(L75)</f>
        <v>12,3760871665252+53,3697799766945i</v>
      </c>
      <c r="N75" t="str">
        <f>IMPRODUCT(M75,K75)</f>
        <v>417,849595143434+1167,14675846072i</v>
      </c>
      <c r="O75">
        <f>IMABS(N75)</f>
        <v>1239.6894126945256</v>
      </c>
      <c r="P75" t="str">
        <f>IMDIV(N75,O75)</f>
        <v>0,33705990457337+0,941483202573998i</v>
      </c>
      <c r="Q75" t="s">
        <v>401</v>
      </c>
      <c r="R75">
        <f>IMABS(Q75)</f>
        <v>9.2652980140982499E-2</v>
      </c>
      <c r="AD75" s="46"/>
      <c r="AE75" s="46">
        <v>17</v>
      </c>
      <c r="AF75" s="46" t="s">
        <v>400</v>
      </c>
      <c r="AG75" s="46"/>
      <c r="AH75" s="46"/>
      <c r="AI75" s="46"/>
    </row>
    <row r="76" spans="10:35">
      <c r="J76">
        <v>88.028895768833834</v>
      </c>
      <c r="K76" t="s">
        <v>202</v>
      </c>
      <c r="L76" t="s">
        <v>399</v>
      </c>
      <c r="M76" t="str">
        <f>IMCONJUGATE(L76)</f>
        <v>2,68685911619343+6,29832739978972i</v>
      </c>
      <c r="N76" t="str">
        <f>IMPRODUCT(M76,K76)</f>
        <v>-11,3891959927432-39,5336863624036i</v>
      </c>
      <c r="O76">
        <f>IMABS(N76)</f>
        <v>41.141537924122552</v>
      </c>
      <c r="P76" t="str">
        <f>IMDIV(N76,O76)</f>
        <v>-0,276829612294716-0,960919021435603i</v>
      </c>
      <c r="Q76" t="s">
        <v>398</v>
      </c>
      <c r="R76">
        <f>IMABS(Q76)</f>
        <v>0.11643516035313101</v>
      </c>
      <c r="AD76" s="46"/>
      <c r="AE76" s="46"/>
      <c r="AF76" s="46"/>
      <c r="AG76" s="46"/>
      <c r="AH76" s="46"/>
      <c r="AI76" s="46"/>
    </row>
    <row r="77" spans="10:35">
      <c r="J77">
        <v>93.292053663570698</v>
      </c>
      <c r="K77" t="s">
        <v>199</v>
      </c>
      <c r="L77" t="s">
        <v>397</v>
      </c>
      <c r="M77" t="str">
        <f>IMCONJUGATE(L77)</f>
        <v>1,05488394292555+56,0541839984474i</v>
      </c>
      <c r="N77" t="str">
        <f>IMPRODUCT(M77,K77)</f>
        <v>1010,34670530406+618,233226601425i</v>
      </c>
      <c r="O77">
        <f>IMABS(N77)</f>
        <v>1184.488407453943</v>
      </c>
      <c r="P77" t="str">
        <f>IMDIV(N77,O77)</f>
        <v>0,852981505725159+0,521941137381257i</v>
      </c>
      <c r="Q77" t="s">
        <v>396</v>
      </c>
      <c r="R77">
        <f>IMABS(Q77)</f>
        <v>0.13808438307639201</v>
      </c>
      <c r="AD77" s="46"/>
      <c r="AE77" s="46"/>
      <c r="AF77" s="46"/>
      <c r="AG77" s="46"/>
      <c r="AH77" s="46"/>
      <c r="AI77" s="46"/>
    </row>
    <row r="78" spans="10:35">
      <c r="J78">
        <v>86.068111455108365</v>
      </c>
      <c r="K78" t="s">
        <v>196</v>
      </c>
      <c r="L78" t="s">
        <v>395</v>
      </c>
      <c r="M78" t="str">
        <f>IMCONJUGATE(L78)</f>
        <v>10,8420603839657-4,79377520954247i</v>
      </c>
      <c r="N78" t="str">
        <f>IMPRODUCT(M78,K78)</f>
        <v>-47,256473405604+13,8006571898532i</v>
      </c>
      <c r="O78">
        <f>IMABS(N78)</f>
        <v>49.230401355325192</v>
      </c>
      <c r="P78" t="str">
        <f>IMDIV(N78,O78)</f>
        <v>-0,959904288907292+0,280327943911032i</v>
      </c>
      <c r="Q78" t="s">
        <v>394</v>
      </c>
      <c r="R78">
        <f>IMABS(Q78)</f>
        <v>5.6861753467481603E-2</v>
      </c>
    </row>
    <row r="79" spans="10:35">
      <c r="J79">
        <v>86.068111455108365</v>
      </c>
      <c r="K79" t="s">
        <v>193</v>
      </c>
      <c r="L79" t="s">
        <v>393</v>
      </c>
      <c r="M79" t="str">
        <f>IMCONJUGATE(L79)</f>
        <v>34,149423209878+20,8365058028793i</v>
      </c>
      <c r="N79" t="str">
        <f>IMPRODUCT(M79,K79)</f>
        <v>-21,8414311850494+313,977334032306i</v>
      </c>
      <c r="O79">
        <f>IMABS(N79)</f>
        <v>314.73610279446098</v>
      </c>
      <c r="P79" t="str">
        <f>IMDIV(N79,O79)</f>
        <v>-0,0693960146012007+0,9975891905777i</v>
      </c>
      <c r="Q79" t="s">
        <v>392</v>
      </c>
      <c r="R79">
        <f>IMABS(Q79)</f>
        <v>0.18746830377110099</v>
      </c>
    </row>
    <row r="80" spans="10:35">
      <c r="J80">
        <v>83.488132094943239</v>
      </c>
      <c r="K80" t="s">
        <v>190</v>
      </c>
      <c r="L80" t="s">
        <v>391</v>
      </c>
      <c r="M80" t="str">
        <f>IMCONJUGATE(L80)</f>
        <v>15,7403566442526-23,8794753445715i</v>
      </c>
      <c r="N80" t="str">
        <f>IMPRODUCT(M80,K80)</f>
        <v>25,2334879090924-249,160471425498i</v>
      </c>
      <c r="O80">
        <f>IMABS(N80)</f>
        <v>250.43496048482274</v>
      </c>
      <c r="P80" t="str">
        <f>IMDIV(N80,O80)</f>
        <v>0,100758647515676-0,994910897995801i</v>
      </c>
      <c r="Q80" t="s">
        <v>390</v>
      </c>
      <c r="R80">
        <f>IMABS(Q80)</f>
        <v>0.106378046516207</v>
      </c>
    </row>
    <row r="81" spans="10:18">
      <c r="J81">
        <v>78.534571723426211</v>
      </c>
      <c r="K81" t="s">
        <v>187</v>
      </c>
      <c r="L81" t="s">
        <v>389</v>
      </c>
      <c r="M81" t="str">
        <f>IMCONJUGATE(L81)</f>
        <v>-20,0206398348812+9,39112487100112i</v>
      </c>
      <c r="N81" t="str">
        <f>IMPRODUCT(M81,K81)</f>
        <v>-186,576131017522+24,844599027247i</v>
      </c>
      <c r="O81">
        <f>IMABS(N81)</f>
        <v>188.22302400687386</v>
      </c>
      <c r="P81" t="str">
        <f>IMDIV(N81,O81)</f>
        <v>-0,991250310645887+0,131995536456473i</v>
      </c>
      <c r="Q81" t="s">
        <v>388</v>
      </c>
      <c r="R81">
        <f>IMABS(Q81)</f>
        <v>0.100718286059121</v>
      </c>
    </row>
    <row r="82" spans="10:18">
      <c r="J82">
        <v>77.915376676986583</v>
      </c>
      <c r="K82" t="s">
        <v>184</v>
      </c>
      <c r="L82" t="s">
        <v>387</v>
      </c>
      <c r="M82" t="str">
        <f>IMCONJUGATE(L82)</f>
        <v>16,1978274637424+7,03285882987808i</v>
      </c>
      <c r="N82" t="str">
        <f>IMPRODUCT(M82,K82)</f>
        <v>162,453823647106-105,361020241239i</v>
      </c>
      <c r="O82">
        <f>IMABS(N82)</f>
        <v>193.62899938759119</v>
      </c>
      <c r="P82" t="str">
        <f>IMDIV(N82,O82)</f>
        <v>0,838995316615353-0,54413863922488i</v>
      </c>
      <c r="Q82" t="s">
        <v>386</v>
      </c>
      <c r="R82">
        <f>IMABS(Q82)</f>
        <v>0.13091868467019399</v>
      </c>
    </row>
    <row r="83" spans="10:18">
      <c r="J83">
        <v>80.908152734778128</v>
      </c>
      <c r="K83" t="s">
        <v>181</v>
      </c>
      <c r="L83" t="s">
        <v>385</v>
      </c>
      <c r="M83" t="str">
        <f>IMCONJUGATE(L83)</f>
        <v>-1,00478204628111+8,61352414951863i</v>
      </c>
      <c r="N83" t="str">
        <f>IMPRODUCT(M83,K83)</f>
        <v>30,3815933949157+25,5402691537872i</v>
      </c>
      <c r="O83">
        <f>IMABS(N83)</f>
        <v>39.690635742727522</v>
      </c>
      <c r="P83" t="str">
        <f>IMDIV(N83,O83)</f>
        <v>0,765459983857338+0,643483498710824i</v>
      </c>
      <c r="Q83" t="s">
        <v>384</v>
      </c>
      <c r="R83">
        <f>IMABS(Q83)</f>
        <v>0.15672752509108301</v>
      </c>
    </row>
    <row r="84" spans="10:18">
      <c r="J84">
        <v>73.065015479876152</v>
      </c>
      <c r="K84" t="s">
        <v>178</v>
      </c>
      <c r="L84" t="s">
        <v>383</v>
      </c>
      <c r="M84" t="str">
        <f>IMCONJUGATE(L84)</f>
        <v>-2,02295808278341+29,7351025127456i</v>
      </c>
      <c r="N84" t="str">
        <f>IMPRODUCT(M84,K84)</f>
        <v>55,8880113581954-181,847967253357i</v>
      </c>
      <c r="O84">
        <f>IMABS(N84)</f>
        <v>190.24235334896321</v>
      </c>
      <c r="P84" t="str">
        <f>IMDIV(N84,O84)</f>
        <v>0,293772708202781-0,955875303538701i</v>
      </c>
      <c r="Q84" t="s">
        <v>382</v>
      </c>
      <c r="R84">
        <f>IMABS(Q84)</f>
        <v>0.15631500038927801</v>
      </c>
    </row>
    <row r="85" spans="10:18">
      <c r="J85">
        <v>71.723426212590297</v>
      </c>
      <c r="K85" t="s">
        <v>175</v>
      </c>
      <c r="L85" t="s">
        <v>381</v>
      </c>
      <c r="M85" t="str">
        <f>IMCONJUGATE(L85)</f>
        <v>2,66028633571226-1,32455697162488i</v>
      </c>
      <c r="N85" t="str">
        <f>IMPRODUCT(M85,K85)</f>
        <v>17,043980132787+9,23611875075028i</v>
      </c>
      <c r="O85">
        <f>IMABS(N85)</f>
        <v>19.385642840638504</v>
      </c>
      <c r="P85" t="str">
        <f>IMDIV(N85,O85)</f>
        <v>0,879206342183163+0,476441190352915i</v>
      </c>
      <c r="Q85" t="s">
        <v>380</v>
      </c>
      <c r="R85">
        <f>IMABS(Q85)</f>
        <v>0.26546956640095298</v>
      </c>
    </row>
    <row r="86" spans="10:18">
      <c r="J86">
        <v>64.602683178534576</v>
      </c>
      <c r="K86" t="s">
        <v>172</v>
      </c>
      <c r="L86" t="s">
        <v>379</v>
      </c>
      <c r="M86" t="str">
        <f>IMCONJUGATE(L86)</f>
        <v>8,53707558780529+5,76292543662592i</v>
      </c>
      <c r="N86" t="str">
        <f>IMPRODUCT(M86,K86)</f>
        <v>-46,831789392396-56,8006910082665i</v>
      </c>
      <c r="O86">
        <f>IMABS(N86)</f>
        <v>73.617491105784779</v>
      </c>
      <c r="P86" t="str">
        <f>IMDIV(N86,O86)</f>
        <v>-0,636150304621234-0,771565155985099i</v>
      </c>
      <c r="Q86" t="s">
        <v>378</v>
      </c>
      <c r="R86">
        <f>IMABS(Q86)</f>
        <v>0.126075312475843</v>
      </c>
    </row>
    <row r="87" spans="10:18">
      <c r="J87">
        <v>61.713106295149636</v>
      </c>
      <c r="K87" t="s">
        <v>169</v>
      </c>
      <c r="L87" t="s">
        <v>377</v>
      </c>
      <c r="M87" t="str">
        <f>IMCONJUGATE(L87)</f>
        <v>21,3523366853577-0,958464834560946i</v>
      </c>
      <c r="N87" t="str">
        <f>IMPRODUCT(M87,K87)</f>
        <v>92,4310981553179+176,316088823297i</v>
      </c>
      <c r="O87">
        <f>IMABS(N87)</f>
        <v>199.07503882743003</v>
      </c>
      <c r="P87" t="str">
        <f>IMDIV(N87,O87)</f>
        <v>0,464302801093223+0,885676526107013i</v>
      </c>
      <c r="Q87" t="s">
        <v>376</v>
      </c>
      <c r="R87">
        <f>IMABS(Q87)</f>
        <v>6.7248169829769694E-2</v>
      </c>
    </row>
    <row r="88" spans="10:18">
      <c r="J88">
        <v>58.204334365325074</v>
      </c>
      <c r="K88" t="s">
        <v>166</v>
      </c>
      <c r="L88" t="s">
        <v>375</v>
      </c>
      <c r="M88" t="str">
        <f>IMCONJUGATE(L88)</f>
        <v>6,80926988567991-2,91997955234011i</v>
      </c>
      <c r="N88" t="str">
        <f>IMPRODUCT(M88,K88)</f>
        <v>26,5138842091889-18,4976440724094i</v>
      </c>
      <c r="O88">
        <f>IMABS(N88)</f>
        <v>32.328762613001743</v>
      </c>
      <c r="P88" t="str">
        <f>IMDIV(N88,O88)</f>
        <v>0,820132973432325-0,572172968506074i</v>
      </c>
      <c r="Q88" t="s">
        <v>374</v>
      </c>
      <c r="R88">
        <f>IMABS(Q88)</f>
        <v>0.40097624119505898</v>
      </c>
    </row>
    <row r="89" spans="10:18">
      <c r="J89">
        <v>63.157894736842103</v>
      </c>
      <c r="K89" t="s">
        <v>163</v>
      </c>
      <c r="L89" t="s">
        <v>373</v>
      </c>
      <c r="M89" t="str">
        <f>IMCONJUGATE(L89)</f>
        <v>44,6852425180598</v>
      </c>
      <c r="N89" t="str">
        <f>IMPRODUCT(M89,K89)</f>
        <v>73,0764135821511</v>
      </c>
      <c r="O89">
        <f>IMABS(N89)</f>
        <v>73.076413582151105</v>
      </c>
      <c r="P89" t="str">
        <f>IMDIV(N89,O89)</f>
        <v>1</v>
      </c>
      <c r="Q89" t="s">
        <v>372</v>
      </c>
      <c r="R89">
        <f>IMABS(Q89)</f>
        <v>0.140797123290402</v>
      </c>
    </row>
    <row r="90" spans="10:18">
      <c r="J90">
        <v>65.015479876160981</v>
      </c>
      <c r="K90" t="s">
        <v>160</v>
      </c>
      <c r="L90" t="s">
        <v>371</v>
      </c>
      <c r="M90" t="str">
        <f>IMCONJUGATE(L90)</f>
        <v>6,80926988567998+2,91997955234001i</v>
      </c>
      <c r="N90" t="str">
        <f>IMPRODUCT(M90,K90)</f>
        <v>26,5138842091898+18,4976440724093i</v>
      </c>
      <c r="O90">
        <f>IMABS(N90)</f>
        <v>32.328762613002425</v>
      </c>
      <c r="P90" t="str">
        <f>IMDIV(N90,O90)</f>
        <v>0,820132973432336+0,572172968506059i</v>
      </c>
      <c r="Q90" t="s">
        <v>370</v>
      </c>
      <c r="R90">
        <f>IMABS(Q90)</f>
        <v>0.38832848976736001</v>
      </c>
    </row>
    <row r="91" spans="10:18">
      <c r="J91">
        <v>72.549019607843135</v>
      </c>
      <c r="K91" t="s">
        <v>157</v>
      </c>
      <c r="L91" t="s">
        <v>369</v>
      </c>
      <c r="M91" t="str">
        <f>IMCONJUGATE(L91)</f>
        <v>21,3523366853578+0,958464834560974i</v>
      </c>
      <c r="N91" t="str">
        <f>IMPRODUCT(M91,K91)</f>
        <v>92,4310981553181-176,316088823298i</v>
      </c>
      <c r="O91">
        <f>IMABS(N91)</f>
        <v>199.075038827431</v>
      </c>
      <c r="P91" t="str">
        <f>IMDIV(N91,O91)</f>
        <v>0,464302801093222-0,885676526107014i</v>
      </c>
      <c r="Q91" t="s">
        <v>368</v>
      </c>
      <c r="R91">
        <f>IMABS(Q91)</f>
        <v>0.123641519714347</v>
      </c>
    </row>
    <row r="92" spans="10:18">
      <c r="J92">
        <v>58.410732714138277</v>
      </c>
      <c r="K92" t="s">
        <v>154</v>
      </c>
      <c r="L92" t="s">
        <v>367</v>
      </c>
      <c r="M92" t="str">
        <f>IMCONJUGATE(L92)</f>
        <v>8,53707558780529-5,76292543662593i</v>
      </c>
      <c r="N92" t="str">
        <f>IMPRODUCT(M92,K92)</f>
        <v>-46,8317893923961+56,8006910082667i</v>
      </c>
      <c r="O92">
        <f>IMABS(N92)</f>
        <v>73.617491105785007</v>
      </c>
      <c r="P92" t="str">
        <f>IMDIV(N92,O92)</f>
        <v>-0,636150304621234+0,7715651559851i</v>
      </c>
      <c r="Q92" t="s">
        <v>366</v>
      </c>
      <c r="R92">
        <f>IMABS(Q92)</f>
        <v>0.22804455326314299</v>
      </c>
    </row>
    <row r="93" spans="10:18">
      <c r="J93">
        <v>57.069143446852422</v>
      </c>
      <c r="K93" t="s">
        <v>151</v>
      </c>
      <c r="L93" t="s">
        <v>365</v>
      </c>
      <c r="M93" t="str">
        <f>IMCONJUGATE(L93)</f>
        <v>2,66028633571226+1,3245569716249i</v>
      </c>
      <c r="N93" t="str">
        <f>IMPRODUCT(M93,K93)</f>
        <v>17,043980132787-9,23611875075019i</v>
      </c>
      <c r="O93">
        <f>IMABS(N93)</f>
        <v>19.385642840638457</v>
      </c>
      <c r="P93" t="str">
        <f>IMDIV(N93,O93)</f>
        <v>0,879206342183165-0,476441190352912i</v>
      </c>
      <c r="Q93" t="s">
        <v>364</v>
      </c>
      <c r="R93">
        <f>IMABS(Q93)</f>
        <v>0.31622677597068199</v>
      </c>
    </row>
    <row r="94" spans="10:18">
      <c r="J94">
        <v>62.02270381836945</v>
      </c>
      <c r="K94" t="s">
        <v>148</v>
      </c>
      <c r="L94" t="s">
        <v>363</v>
      </c>
      <c r="M94" t="str">
        <f>IMCONJUGATE(L94)</f>
        <v>-2,02295808278334-29,7351025127457i</v>
      </c>
      <c r="N94" t="str">
        <f>IMPRODUCT(M94,K94)</f>
        <v>55,8880113581954+181,847967253358i</v>
      </c>
      <c r="O94">
        <f>IMABS(N94)</f>
        <v>190.24235334896417</v>
      </c>
      <c r="P94" t="str">
        <f>IMDIV(N94,O94)</f>
        <v>0,29377270820278+0,955875303538701i</v>
      </c>
      <c r="Q94" t="s">
        <v>362</v>
      </c>
      <c r="R94">
        <f>IMABS(Q94)</f>
        <v>9.1908950313695698E-2</v>
      </c>
    </row>
    <row r="95" spans="10:18">
      <c r="J95">
        <v>63.157894736842103</v>
      </c>
      <c r="K95" t="s">
        <v>145</v>
      </c>
      <c r="L95" t="s">
        <v>361</v>
      </c>
      <c r="M95" t="str">
        <f>IMCONJUGATE(L95)</f>
        <v>-1,0047820462811-8,61352414951865i</v>
      </c>
      <c r="N95" t="str">
        <f>IMPRODUCT(M95,K95)</f>
        <v>30,381593394916-25,5402691537871i</v>
      </c>
      <c r="O95">
        <f>IMABS(N95)</f>
        <v>39.690635742727686</v>
      </c>
      <c r="P95" t="str">
        <f>IMDIV(N95,O95)</f>
        <v>0,765459983857343-0,643483498710819i</v>
      </c>
      <c r="Q95" t="s">
        <v>360</v>
      </c>
      <c r="R95">
        <f>IMABS(Q95)</f>
        <v>2.15868201997629E-2</v>
      </c>
    </row>
    <row r="96" spans="10:18">
      <c r="J96">
        <v>58.101135190918463</v>
      </c>
      <c r="K96" t="s">
        <v>142</v>
      </c>
      <c r="L96" t="s">
        <v>359</v>
      </c>
      <c r="M96" t="str">
        <f>IMCONJUGATE(L96)</f>
        <v>16,1978274637423-7,03285882987811i</v>
      </c>
      <c r="N96" t="str">
        <f>IMPRODUCT(M96,K96)</f>
        <v>162,453823647105+105,361020241237i</v>
      </c>
      <c r="O96">
        <f>IMABS(N96)</f>
        <v>193.62899938758926</v>
      </c>
      <c r="P96" t="str">
        <f>IMDIV(N96,O96)</f>
        <v>0,838995316615356+0,544138639224875i</v>
      </c>
      <c r="Q96" t="s">
        <v>358</v>
      </c>
      <c r="R96">
        <f>IMABS(Q96)</f>
        <v>1.34869369532732E-2</v>
      </c>
    </row>
    <row r="97" spans="10:31">
      <c r="J97">
        <v>59.133126934984517</v>
      </c>
      <c r="K97" t="s">
        <v>139</v>
      </c>
      <c r="L97" t="s">
        <v>357</v>
      </c>
      <c r="M97" t="str">
        <f>IMCONJUGATE(L97)</f>
        <v>-20,0206398348812-9,39112487100112i</v>
      </c>
      <c r="N97" t="str">
        <f>IMPRODUCT(M97,K97)</f>
        <v>-186,576131017522-24,844599027247i</v>
      </c>
      <c r="O97">
        <f>IMABS(N97)</f>
        <v>188.22302400687386</v>
      </c>
      <c r="P97" t="str">
        <f>IMDIV(N97,O97)</f>
        <v>-0,991250310645887-0,131995536456473i</v>
      </c>
      <c r="Q97" t="s">
        <v>356</v>
      </c>
      <c r="R97">
        <f>IMABS(Q97)</f>
        <v>0.131157143851584</v>
      </c>
    </row>
    <row r="98" spans="10:31">
      <c r="J98">
        <v>63.880288957688336</v>
      </c>
      <c r="K98" t="s">
        <v>136</v>
      </c>
      <c r="L98" t="s">
        <v>355</v>
      </c>
      <c r="M98" t="str">
        <f>IMCONJUGATE(L98)</f>
        <v>15,7403566442525+23,8794753445714i</v>
      </c>
      <c r="N98" t="str">
        <f>IMPRODUCT(M98,K98)</f>
        <v>25,2334879090923+249,160471425498i</v>
      </c>
      <c r="O98">
        <f>IMABS(N98)</f>
        <v>250.43496048482274</v>
      </c>
      <c r="P98" t="str">
        <f>IMDIV(N98,O98)</f>
        <v>0,100758647515675+0,994910897995801i</v>
      </c>
      <c r="Q98" t="s">
        <v>354</v>
      </c>
      <c r="R98">
        <f>IMABS(Q98)</f>
        <v>9.3571025568755295E-2</v>
      </c>
    </row>
    <row r="99" spans="10:31">
      <c r="J99">
        <v>70.897832817337459</v>
      </c>
      <c r="K99" t="s">
        <v>133</v>
      </c>
      <c r="L99" t="s">
        <v>353</v>
      </c>
      <c r="M99" t="str">
        <f>IMCONJUGATE(L99)</f>
        <v>34,1494232098781-20,8365058028793i</v>
      </c>
      <c r="N99" t="str">
        <f>IMPRODUCT(M99,K99)</f>
        <v>-21,8414311850499-313,977334032305i</v>
      </c>
      <c r="O99">
        <f>IMABS(N99)</f>
        <v>314.73610279446007</v>
      </c>
      <c r="P99" t="str">
        <f>IMDIV(N99,O99)</f>
        <v>-0,0693960146012024-0,997589190577699i</v>
      </c>
      <c r="Q99" t="s">
        <v>352</v>
      </c>
      <c r="R99">
        <f>IMABS(Q99)</f>
        <v>0.113415565957973</v>
      </c>
    </row>
    <row r="100" spans="10:31">
      <c r="J100">
        <v>73.065015479876152</v>
      </c>
      <c r="K100" t="s">
        <v>130</v>
      </c>
      <c r="L100" t="s">
        <v>351</v>
      </c>
      <c r="M100" t="str">
        <f>IMCONJUGATE(L100)</f>
        <v>10,8420603839656+4,79377520954248i</v>
      </c>
      <c r="N100" t="str">
        <f>IMPRODUCT(M100,K100)</f>
        <v>-47,2564734056037-13,8006571898537i</v>
      </c>
      <c r="O100">
        <f>IMABS(N100)</f>
        <v>49.230401355325043</v>
      </c>
      <c r="P100" t="str">
        <f>IMDIV(N100,O100)</f>
        <v>-0,959904288907289-0,280327943911043i</v>
      </c>
      <c r="Q100" t="s">
        <v>350</v>
      </c>
      <c r="R100">
        <f>IMABS(Q100)</f>
        <v>0.18356151198081699</v>
      </c>
    </row>
    <row r="101" spans="10:31">
      <c r="J101">
        <v>68.111455108359138</v>
      </c>
      <c r="K101" t="s">
        <v>127</v>
      </c>
      <c r="L101" t="s">
        <v>349</v>
      </c>
      <c r="M101" t="str">
        <f>IMCONJUGATE(L101)</f>
        <v>1,05488394292564-56,0541839984474i</v>
      </c>
      <c r="N101" t="str">
        <f>IMPRODUCT(M101,K101)</f>
        <v>1010,34670530406-618,233226601424i</v>
      </c>
      <c r="O101">
        <f>IMABS(N101)</f>
        <v>1184.4884074539425</v>
      </c>
      <c r="P101" t="str">
        <f>IMDIV(N101,O101)</f>
        <v>0,852981505725159-0,521941137381257i</v>
      </c>
      <c r="Q101" t="s">
        <v>348</v>
      </c>
      <c r="R101">
        <f>IMABS(Q101)</f>
        <v>1.27524196566903E-2</v>
      </c>
    </row>
    <row r="102" spans="10:31">
      <c r="J102">
        <v>65.221878224974191</v>
      </c>
      <c r="K102" t="s">
        <v>124</v>
      </c>
      <c r="L102" t="s">
        <v>347</v>
      </c>
      <c r="M102" t="str">
        <f>IMCONJUGATE(L102)</f>
        <v>2,68685911619331-6,29832739978978i</v>
      </c>
      <c r="N102" t="str">
        <f>IMPRODUCT(M102,K102)</f>
        <v>-11,3891959927423+39,533686362404i</v>
      </c>
      <c r="O102">
        <f>IMABS(N102)</f>
        <v>41.141537924122687</v>
      </c>
      <c r="P102" t="str">
        <f>IMDIV(N102,O102)</f>
        <v>-0,276829612294693+0,96091902143561i</v>
      </c>
      <c r="Q102" t="s">
        <v>346</v>
      </c>
      <c r="R102">
        <f>IMABS(Q102)</f>
        <v>0.170823175654367</v>
      </c>
    </row>
    <row r="103" spans="10:31">
      <c r="J103">
        <v>75.851393188854487</v>
      </c>
      <c r="K103" t="s">
        <v>121</v>
      </c>
      <c r="L103" t="s">
        <v>345</v>
      </c>
      <c r="M103" t="str">
        <f>IMCONJUGATE(L103)</f>
        <v>12,3760871665253-53,3697799766945i</v>
      </c>
      <c r="N103" t="str">
        <f>IMPRODUCT(M103,K103)</f>
        <v>417,849595143433-1167,14675846072i</v>
      </c>
      <c r="O103">
        <f>IMABS(N103)</f>
        <v>1239.6894126945253</v>
      </c>
      <c r="P103" t="str">
        <f>IMDIV(N103,O103)</f>
        <v>0,337059904573369-0,941483202573998i</v>
      </c>
      <c r="Q103" t="s">
        <v>344</v>
      </c>
      <c r="R103">
        <f>IMABS(Q103)</f>
        <v>0.23288427061792399</v>
      </c>
    </row>
    <row r="104" spans="10:31">
      <c r="J104">
        <v>72.858617131062942</v>
      </c>
      <c r="K104" t="s">
        <v>118</v>
      </c>
      <c r="L104" t="s">
        <v>343</v>
      </c>
      <c r="M104" t="str">
        <f>IMCONJUGATE(L104)</f>
        <v>165,770912509916-156,443524266196i</v>
      </c>
      <c r="N104" t="str">
        <f>IMPRODUCT(M104,K104)</f>
        <v>24219,7193832037+17860,0339362225i</v>
      </c>
      <c r="O104">
        <f>IMABS(N104)</f>
        <v>30092.783507082768</v>
      </c>
      <c r="P104" t="str">
        <f>IMDIV(N104,O104)</f>
        <v>0,804834799595831+0,5934989008916i</v>
      </c>
      <c r="Q104" t="s">
        <v>342</v>
      </c>
      <c r="R104">
        <f>IMABS(Q104)</f>
        <v>7.6257584995790495E-2</v>
      </c>
    </row>
    <row r="106" spans="10:31" ht="39.6">
      <c r="AC106" s="4" t="s">
        <v>4</v>
      </c>
      <c r="AD106" s="46" t="s">
        <v>213</v>
      </c>
      <c r="AE106" s="46" t="s">
        <v>212</v>
      </c>
    </row>
    <row r="107" spans="10:31">
      <c r="J107">
        <v>100</v>
      </c>
      <c r="K107" t="s">
        <v>211</v>
      </c>
      <c r="L107" t="s">
        <v>341</v>
      </c>
      <c r="M107" t="str">
        <f>IMCONJUGATE(L107)</f>
        <v>2729,41176470588</v>
      </c>
      <c r="N107" t="str">
        <f>IMPRODUCT(M107,K107)</f>
        <v>8383749,13913545</v>
      </c>
      <c r="O107">
        <f>IMABS(N107)</f>
        <v>8383749.1391354501</v>
      </c>
      <c r="P107" t="str">
        <f>IMDIV(N107,O107)</f>
        <v>1</v>
      </c>
      <c r="Q107" t="s">
        <v>340</v>
      </c>
      <c r="R107">
        <f>IMABS(Q107)</f>
        <v>0.10737814202043899</v>
      </c>
      <c r="AD107">
        <v>4</v>
      </c>
      <c r="AE107">
        <v>12</v>
      </c>
    </row>
    <row r="108" spans="10:31">
      <c r="J108">
        <v>100</v>
      </c>
      <c r="K108" t="s">
        <v>208</v>
      </c>
      <c r="L108" t="s">
        <v>339</v>
      </c>
      <c r="M108" t="str">
        <f>IMCONJUGATE(L108)</f>
        <v>108,16696301681+211,83423168879i</v>
      </c>
      <c r="N108" t="str">
        <f>IMPRODUCT(M108,K108)</f>
        <v>30062,2297966625-9074,81980350116i</v>
      </c>
      <c r="O108">
        <f>IMABS(N108)</f>
        <v>31402.070231329642</v>
      </c>
      <c r="P108" t="str">
        <f>IMDIV(N108,O108)</f>
        <v>0,957332735555429-0,288987946866231i</v>
      </c>
      <c r="Q108" t="s">
        <v>338</v>
      </c>
      <c r="R108">
        <f>IMABS(Q108)</f>
        <v>0.16882050116848801</v>
      </c>
    </row>
    <row r="109" spans="10:31">
      <c r="J109">
        <v>100</v>
      </c>
      <c r="K109" t="s">
        <v>205</v>
      </c>
      <c r="L109" t="s">
        <v>337</v>
      </c>
      <c r="M109" t="str">
        <f>IMCONJUGATE(L109)</f>
        <v>89,2213933719444-6,57472484929616i</v>
      </c>
      <c r="N109" t="str">
        <f>IMPRODUCT(M109,K109)</f>
        <v>1988,13121380926-381,292684783795i</v>
      </c>
      <c r="O109">
        <f>IMABS(N109)</f>
        <v>2024.364056881152</v>
      </c>
      <c r="P109" t="str">
        <f>IMDIV(N109,O109)</f>
        <v>0,9821016170739-0,18835183498132i</v>
      </c>
      <c r="Q109" t="s">
        <v>336</v>
      </c>
      <c r="R109">
        <f>IMABS(Q109)</f>
        <v>0.25694887255536097</v>
      </c>
    </row>
    <row r="110" spans="10:31">
      <c r="J110">
        <v>100</v>
      </c>
      <c r="K110" t="s">
        <v>202</v>
      </c>
      <c r="L110" t="s">
        <v>335</v>
      </c>
      <c r="M110" t="str">
        <f>IMCONJUGATE(L110)</f>
        <v>-15,089181038737+1,18826853390235i</v>
      </c>
      <c r="N110" t="str">
        <f>IMPRODUCT(M110,K110)</f>
        <v>90,8518748511779+4,01311503975266i</v>
      </c>
      <c r="O110">
        <f>IMABS(N110)</f>
        <v>90.940465450185499</v>
      </c>
      <c r="P110" t="str">
        <f>IMDIV(N110,O110)</f>
        <v>0,999025839613102+0,0441290356266202i</v>
      </c>
      <c r="Q110" t="s">
        <v>334</v>
      </c>
      <c r="R110">
        <f>IMABS(Q110)</f>
        <v>3.6306056260675297E-2</v>
      </c>
    </row>
    <row r="111" spans="10:31">
      <c r="J111">
        <v>99.48096885813149</v>
      </c>
      <c r="K111" t="s">
        <v>199</v>
      </c>
      <c r="L111" t="s">
        <v>333</v>
      </c>
      <c r="M111" t="str">
        <f>IMCONJUGATE(L111)</f>
        <v>0,440165376692688+18,7834848607135i</v>
      </c>
      <c r="N111" t="str">
        <f>IMPRODUCT(M111,K111)</f>
        <v>339,547327036416+205,623149158693i</v>
      </c>
      <c r="O111">
        <f>IMABS(N111)</f>
        <v>396.95499337772907</v>
      </c>
      <c r="P111" t="str">
        <f>IMDIV(N111,O111)</f>
        <v>0,855379911327414+0,518001165343772i</v>
      </c>
      <c r="Q111" t="s">
        <v>332</v>
      </c>
      <c r="R111">
        <f>IMABS(Q111)</f>
        <v>0.27662405708668902</v>
      </c>
    </row>
    <row r="112" spans="10:31">
      <c r="J112">
        <v>99.307958477508649</v>
      </c>
      <c r="K112" t="s">
        <v>196</v>
      </c>
      <c r="L112" t="s">
        <v>331</v>
      </c>
      <c r="M112" t="str">
        <f>IMCONJUGATE(L112)</f>
        <v>9,46028743389044-1,49093579349759i</v>
      </c>
      <c r="N112" t="str">
        <f>IMPRODUCT(M112,K112)</f>
        <v>-39,7606278981263+0,960245448272572i</v>
      </c>
      <c r="O112">
        <f>IMABS(N112)</f>
        <v>39.772221489051717</v>
      </c>
      <c r="P112" t="str">
        <f>IMDIV(N112,O112)</f>
        <v>-0,999708500292632+0,0241436211587251i</v>
      </c>
      <c r="Q112" t="s">
        <v>330</v>
      </c>
      <c r="R112">
        <f>IMABS(Q112)</f>
        <v>0.18405089634604199</v>
      </c>
    </row>
    <row r="113" spans="10:18">
      <c r="J113">
        <v>94.636678200692046</v>
      </c>
      <c r="K113" t="s">
        <v>193</v>
      </c>
      <c r="L113" t="s">
        <v>329</v>
      </c>
      <c r="M113" t="str">
        <f>IMCONJUGATE(L113)</f>
        <v>0,0631161947719556+6,99981288404235i</v>
      </c>
      <c r="N113" t="str">
        <f>IMPRODUCT(M113,K113)</f>
        <v>-48,6600503092304+25,7935994519409i</v>
      </c>
      <c r="O113">
        <f>IMABS(N113)</f>
        <v>55.073680363527544</v>
      </c>
      <c r="P113" t="str">
        <f>IMDIV(N113,O113)</f>
        <v>-0,88354455318834+0,468347117564757i</v>
      </c>
      <c r="Q113" t="s">
        <v>328</v>
      </c>
      <c r="R113">
        <f>IMABS(Q113)</f>
        <v>8.01778886948942E-2</v>
      </c>
    </row>
    <row r="114" spans="10:18">
      <c r="J114">
        <v>94.290657439446363</v>
      </c>
      <c r="K114" t="s">
        <v>190</v>
      </c>
      <c r="L114" t="s">
        <v>327</v>
      </c>
      <c r="M114" t="str">
        <f>IMCONJUGATE(L114)</f>
        <v>10,1087009113435-6,28667800882923i</v>
      </c>
      <c r="N114" t="str">
        <f>IMPRODUCT(M114,K114)</f>
        <v>52,9256216618768-89,8002156157667i</v>
      </c>
      <c r="O114">
        <f>IMABS(N114)</f>
        <v>104.23627081267976</v>
      </c>
      <c r="P114" t="str">
        <f>IMDIV(N114,O114)</f>
        <v>0,507746691715286-0,861506411498012i</v>
      </c>
      <c r="Q114" t="s">
        <v>326</v>
      </c>
      <c r="R114">
        <f>IMABS(Q114)</f>
        <v>3.9979386211801103E-2</v>
      </c>
    </row>
    <row r="115" spans="10:18">
      <c r="J115">
        <v>93.598615916955026</v>
      </c>
      <c r="K115" t="s">
        <v>187</v>
      </c>
      <c r="L115" t="s">
        <v>325</v>
      </c>
      <c r="M115" t="str">
        <f>IMCONJUGATE(L115)</f>
        <v>-4,15224913494808+10,3806228373703i</v>
      </c>
      <c r="N115" t="str">
        <f>IMPRODUCT(M115,K115)</f>
        <v>-60,3332841862892+73,5910549237152i</v>
      </c>
      <c r="O115">
        <f>IMABS(N115)</f>
        <v>95.161696840108945</v>
      </c>
      <c r="P115" t="str">
        <f>IMDIV(N115,O115)</f>
        <v>-0,634008074568715+0,773326426149832i</v>
      </c>
      <c r="Q115" t="s">
        <v>324</v>
      </c>
      <c r="R115">
        <f>IMABS(Q115)</f>
        <v>0.13857262781634999</v>
      </c>
    </row>
    <row r="116" spans="10:18">
      <c r="J116">
        <v>92.214532871972338</v>
      </c>
      <c r="K116" t="s">
        <v>184</v>
      </c>
      <c r="L116" t="s">
        <v>323</v>
      </c>
      <c r="M116" t="str">
        <f>IMCONJUGATE(L116)</f>
        <v>13,0618530466957+13,896767828509i</v>
      </c>
      <c r="N116" t="str">
        <f>IMPRODUCT(M116,K116)</f>
        <v>206,156774832627-35,0972121821265i</v>
      </c>
      <c r="O116">
        <f>IMABS(N116)</f>
        <v>209.12300235112272</v>
      </c>
      <c r="P116" t="str">
        <f>IMDIV(N116,O116)</f>
        <v>0,985815871591613-0,167830471959261i</v>
      </c>
      <c r="Q116" t="s">
        <v>322</v>
      </c>
      <c r="R116">
        <f>IMABS(Q116)</f>
        <v>0.16179597071917601</v>
      </c>
    </row>
    <row r="117" spans="10:18">
      <c r="J117">
        <v>89.61937716262976</v>
      </c>
      <c r="K117" t="s">
        <v>181</v>
      </c>
      <c r="L117" t="s">
        <v>321</v>
      </c>
      <c r="M117" t="str">
        <f>IMCONJUGATE(L117)</f>
        <v>2,0597187356068-1,79403263927011i</v>
      </c>
      <c r="N117" t="str">
        <f>IMPRODUCT(M117,K117)</f>
        <v>-1,66590385040808-12,3902529880266i</v>
      </c>
      <c r="O117">
        <f>IMABS(N117)</f>
        <v>12.501744068173309</v>
      </c>
      <c r="P117" t="str">
        <f>IMDIV(N117,O117)</f>
        <v>-0,133253715747478-0,991081957882137i</v>
      </c>
      <c r="Q117" t="s">
        <v>320</v>
      </c>
      <c r="R117">
        <f>IMABS(Q117)</f>
        <v>0.27732780440053101</v>
      </c>
    </row>
    <row r="118" spans="10:18">
      <c r="J118">
        <v>91.349480968858131</v>
      </c>
      <c r="K118" t="s">
        <v>178</v>
      </c>
      <c r="L118" t="s">
        <v>319</v>
      </c>
      <c r="M118" t="str">
        <f>IMCONJUGATE(L118)</f>
        <v>3,74183648708838-2,48087839249901i</v>
      </c>
      <c r="N118" t="str">
        <f>IMPRODUCT(M118,K118)</f>
        <v>-26,8683691539604+9,96709115134182i</v>
      </c>
      <c r="O118">
        <f>IMABS(N118)</f>
        <v>28.657497570664596</v>
      </c>
      <c r="P118" t="str">
        <f>IMDIV(N118,O118)</f>
        <v>-0,937568574775501+0,347800470950565i</v>
      </c>
      <c r="Q118" t="s">
        <v>318</v>
      </c>
      <c r="R118">
        <f>IMABS(Q118)</f>
        <v>9.6298102593253193E-2</v>
      </c>
    </row>
    <row r="119" spans="10:18">
      <c r="J119">
        <v>89.61937716262976</v>
      </c>
      <c r="K119" t="s">
        <v>175</v>
      </c>
      <c r="L119" t="s">
        <v>317</v>
      </c>
      <c r="M119" t="str">
        <f>IMCONJUGATE(L119)</f>
        <v>9,24841593818606+0,790405275938427i</v>
      </c>
      <c r="N119" t="str">
        <f>IMPRODUCT(M119,K119)</f>
        <v>30,4512744240823+52,3348053349179i</v>
      </c>
      <c r="O119">
        <f>IMABS(N119)</f>
        <v>60.549252377667884</v>
      </c>
      <c r="P119" t="str">
        <f>IMDIV(N119,O119)</f>
        <v>0,502917430493552+0,864334459631087i</v>
      </c>
      <c r="Q119" t="s">
        <v>316</v>
      </c>
      <c r="R119">
        <f>IMABS(Q119)</f>
        <v>0.41482234586563399</v>
      </c>
    </row>
    <row r="120" spans="10:18">
      <c r="J120">
        <v>89.792387543252602</v>
      </c>
      <c r="K120" t="s">
        <v>172</v>
      </c>
      <c r="L120" t="s">
        <v>315</v>
      </c>
      <c r="M120" t="str">
        <f>IMCONJUGATE(L120)</f>
        <v>3,56128839544437-4,96637081087898i</v>
      </c>
      <c r="N120" t="str">
        <f>IMPRODUCT(M120,K120)</f>
        <v>-34,4740961924871+26,8208982825585i</v>
      </c>
      <c r="O120">
        <f>IMABS(N120)</f>
        <v>43.678643442444532</v>
      </c>
      <c r="P120" t="str">
        <f>IMDIV(N120,O120)</f>
        <v>-0,789266640982422+0,614050624486552i</v>
      </c>
      <c r="Q120" t="s">
        <v>314</v>
      </c>
      <c r="R120">
        <f>IMABS(Q120)</f>
        <v>1.8854872988440501E-2</v>
      </c>
    </row>
    <row r="121" spans="10:18">
      <c r="J121">
        <v>88.408304498269914</v>
      </c>
      <c r="K121" t="s">
        <v>169</v>
      </c>
      <c r="L121" t="s">
        <v>313</v>
      </c>
      <c r="M121" t="str">
        <f>IMCONJUGATE(L121)</f>
        <v>0,0052526665349788+1,24042616718368i</v>
      </c>
      <c r="N121" t="str">
        <f>IMPRODUCT(M121,K121)</f>
        <v>-10,4419716367582+4,94427478224433i</v>
      </c>
      <c r="O121">
        <f>IMABS(N121)</f>
        <v>11.553381530322625</v>
      </c>
      <c r="P121" t="str">
        <f>IMDIV(N121,O121)</f>
        <v>-0,903802199326019+0,427950446305936i</v>
      </c>
      <c r="Q121" t="s">
        <v>312</v>
      </c>
      <c r="R121">
        <f>IMABS(Q121)</f>
        <v>0.16553661750957399</v>
      </c>
    </row>
    <row r="122" spans="10:18">
      <c r="J122">
        <v>85.640138408304495</v>
      </c>
      <c r="K122" t="s">
        <v>166</v>
      </c>
      <c r="L122" t="s">
        <v>311</v>
      </c>
      <c r="M122" t="str">
        <f>IMCONJUGATE(L122)</f>
        <v>5,39655624573448+8,16785967308151i</v>
      </c>
      <c r="N122" t="str">
        <f>IMPRODUCT(M122,K122)</f>
        <v>30,2812000211947+30,1293086168189i</v>
      </c>
      <c r="O122">
        <f>IMABS(N122)</f>
        <v>42.716815336013987</v>
      </c>
      <c r="P122" t="str">
        <f>IMDIV(N122,O122)</f>
        <v>0,708882433837829+0,705326658362036i</v>
      </c>
      <c r="Q122" t="s">
        <v>310</v>
      </c>
      <c r="R122">
        <f>IMABS(Q122)</f>
        <v>0.13841227970647199</v>
      </c>
    </row>
    <row r="123" spans="10:18">
      <c r="J123">
        <v>82.698961937716263</v>
      </c>
      <c r="K123" t="s">
        <v>163</v>
      </c>
      <c r="L123" t="s">
        <v>309</v>
      </c>
      <c r="M123" t="str">
        <f>IMCONJUGATE(L123)</f>
        <v>0</v>
      </c>
      <c r="N123" t="str">
        <f>IMPRODUCT(M123,K123)</f>
        <v>0</v>
      </c>
      <c r="O123">
        <f>IMABS(N123)</f>
        <v>0</v>
      </c>
      <c r="P123">
        <v>0</v>
      </c>
      <c r="Q123" t="s">
        <v>308</v>
      </c>
      <c r="R123">
        <f>IMABS(Q123)</f>
        <v>7.16543400123998E-2</v>
      </c>
    </row>
    <row r="124" spans="10:18">
      <c r="J124">
        <v>83.391003460207628</v>
      </c>
      <c r="K124" t="s">
        <v>160</v>
      </c>
      <c r="L124" t="s">
        <v>307</v>
      </c>
      <c r="M124" t="str">
        <f>IMCONJUGATE(L124)</f>
        <v>5,39655624573461-8,16785967308159i</v>
      </c>
      <c r="N124" t="str">
        <f>IMPRODUCT(M124,K124)</f>
        <v>30,2812000211957-30,1293086168198i</v>
      </c>
      <c r="O124">
        <f>IMABS(N124)</f>
        <v>42.71681533601533</v>
      </c>
      <c r="P124" t="str">
        <f>IMDIV(N124,O124)</f>
        <v>0,70888243383783-0,705326658362034i</v>
      </c>
      <c r="Q124" t="s">
        <v>306</v>
      </c>
      <c r="R124">
        <f>IMABS(Q124)</f>
        <v>6.3205381905087593E-2</v>
      </c>
    </row>
    <row r="125" spans="10:18">
      <c r="J125">
        <v>81.141868512110733</v>
      </c>
      <c r="K125" t="s">
        <v>157</v>
      </c>
      <c r="L125" t="s">
        <v>305</v>
      </c>
      <c r="M125" t="str">
        <f>IMCONJUGATE(L125)</f>
        <v>0,00525266653496459-1,24042616718375i</v>
      </c>
      <c r="N125" t="str">
        <f>IMPRODUCT(M125,K125)</f>
        <v>-10,4419716367588-4,94427478224446i</v>
      </c>
      <c r="O125">
        <f>IMABS(N125)</f>
        <v>11.553381530323222</v>
      </c>
      <c r="P125" t="str">
        <f>IMDIV(N125,O125)</f>
        <v>-0,903802199326025-0,427950446305926i</v>
      </c>
      <c r="Q125" t="s">
        <v>304</v>
      </c>
      <c r="R125">
        <f>IMABS(Q125)</f>
        <v>4.9634910602683102E-2</v>
      </c>
    </row>
    <row r="126" spans="10:18">
      <c r="J126">
        <v>75.43252595155711</v>
      </c>
      <c r="K126" t="s">
        <v>154</v>
      </c>
      <c r="L126" t="s">
        <v>303</v>
      </c>
      <c r="M126" t="str">
        <f>IMCONJUGATE(L126)</f>
        <v>3,5612883954443+4,96637081087898i</v>
      </c>
      <c r="N126" t="str">
        <f>IMPRODUCT(M126,K126)</f>
        <v>-34,4740961924867-26,8208982825587i</v>
      </c>
      <c r="O126">
        <f>IMABS(N126)</f>
        <v>43.67864344244434</v>
      </c>
      <c r="P126" t="str">
        <f>IMDIV(N126,O126)</f>
        <v>-0,789266640982417-0,614050624486559i</v>
      </c>
      <c r="Q126" t="s">
        <v>302</v>
      </c>
      <c r="R126">
        <f>IMABS(Q126)</f>
        <v>0.166320956176327</v>
      </c>
    </row>
    <row r="127" spans="10:18">
      <c r="J127">
        <v>67.301038062283737</v>
      </c>
      <c r="K127" t="s">
        <v>151</v>
      </c>
      <c r="L127" t="s">
        <v>301</v>
      </c>
      <c r="M127" t="str">
        <f>IMCONJUGATE(L127)</f>
        <v>9,24841593818607-0,790405275938411i</v>
      </c>
      <c r="N127" t="str">
        <f>IMPRODUCT(M127,K127)</f>
        <v>30,4512744240823-52,3348053349178i</v>
      </c>
      <c r="O127">
        <f>IMABS(N127)</f>
        <v>60.549252377667791</v>
      </c>
      <c r="P127" t="str">
        <f>IMDIV(N127,O127)</f>
        <v>0,502917430493552-0,864334459631087i</v>
      </c>
      <c r="Q127" t="s">
        <v>300</v>
      </c>
      <c r="R127">
        <f>IMABS(Q127)</f>
        <v>0.203695814543632</v>
      </c>
    </row>
    <row r="128" spans="10:18">
      <c r="J128">
        <v>66.262975778546718</v>
      </c>
      <c r="K128" t="s">
        <v>148</v>
      </c>
      <c r="L128" t="s">
        <v>299</v>
      </c>
      <c r="M128" t="str">
        <f>IMCONJUGATE(L128)</f>
        <v>3,74183648708837+2,48087839249898i</v>
      </c>
      <c r="N128" t="str">
        <f>IMPRODUCT(M128,K128)</f>
        <v>-26,8683691539603-9,96709115134159i</v>
      </c>
      <c r="O128">
        <f>IMABS(N128)</f>
        <v>28.657497570664418</v>
      </c>
      <c r="P128" t="str">
        <f>IMDIV(N128,O128)</f>
        <v>-0,937568574775504-0,347800470950559i</v>
      </c>
      <c r="Q128" t="s">
        <v>298</v>
      </c>
      <c r="R128">
        <f>IMABS(Q128)</f>
        <v>1.1378289869923701E-2</v>
      </c>
    </row>
    <row r="129" spans="10:31">
      <c r="J129">
        <v>66.608996539792386</v>
      </c>
      <c r="K129" t="s">
        <v>145</v>
      </c>
      <c r="L129" t="s">
        <v>297</v>
      </c>
      <c r="M129" t="str">
        <f>IMCONJUGATE(L129)</f>
        <v>2,05971873560677+1,79403263927006i</v>
      </c>
      <c r="N129" t="str">
        <f>IMPRODUCT(M129,K129)</f>
        <v>-1,66590385040802+12,3902529880264i</v>
      </c>
      <c r="O129">
        <f>IMABS(N129)</f>
        <v>12.501744068173107</v>
      </c>
      <c r="P129" t="str">
        <f>IMDIV(N129,O129)</f>
        <v>-0,133253715747475+0,991081957882137i</v>
      </c>
      <c r="Q129" t="s">
        <v>296</v>
      </c>
      <c r="R129">
        <f>IMABS(Q129)</f>
        <v>7.3207769968067996E-3</v>
      </c>
    </row>
    <row r="130" spans="10:31">
      <c r="J130">
        <v>62.629757785467135</v>
      </c>
      <c r="K130" t="s">
        <v>142</v>
      </c>
      <c r="L130" t="s">
        <v>295</v>
      </c>
      <c r="M130" t="str">
        <f>IMCONJUGATE(L130)</f>
        <v>13,0618530466956-13,8967678285089i</v>
      </c>
      <c r="N130" t="str">
        <f>IMPRODUCT(M130,K130)</f>
        <v>206,156774832624+35,0972121821259i</v>
      </c>
      <c r="O130">
        <f>IMABS(N130)</f>
        <v>209.12300235111968</v>
      </c>
      <c r="P130" t="str">
        <f>IMDIV(N130,O130)</f>
        <v>0,985815871591613+0,16783047195926i</v>
      </c>
      <c r="Q130" t="s">
        <v>294</v>
      </c>
      <c r="R130">
        <f>IMABS(Q130)</f>
        <v>0.139526047334708</v>
      </c>
    </row>
    <row r="131" spans="10:31">
      <c r="J131">
        <v>66.262975778546718</v>
      </c>
      <c r="K131" t="s">
        <v>139</v>
      </c>
      <c r="L131" t="s">
        <v>293</v>
      </c>
      <c r="M131" t="str">
        <f>IMCONJUGATE(L131)</f>
        <v>-4,15224913494807-10,3806228373703i</v>
      </c>
      <c r="N131" t="str">
        <f>IMPRODUCT(M131,K131)</f>
        <v>-60,3332841862891-73,5910549237152i</v>
      </c>
      <c r="O131">
        <f>IMABS(N131)</f>
        <v>95.161696840108903</v>
      </c>
      <c r="P131" t="str">
        <f>IMDIV(N131,O131)</f>
        <v>-0,634008074568714-0,773326426149832i</v>
      </c>
      <c r="Q131" t="s">
        <v>292</v>
      </c>
      <c r="R131">
        <f>IMABS(Q131)</f>
        <v>0.13177588698867401</v>
      </c>
    </row>
    <row r="132" spans="10:31">
      <c r="J132">
        <v>70.069204152249142</v>
      </c>
      <c r="K132" t="s">
        <v>136</v>
      </c>
      <c r="L132" t="s">
        <v>291</v>
      </c>
      <c r="M132" t="str">
        <f>IMCONJUGATE(L132)</f>
        <v>10,1087009113435+6,28667800882913i</v>
      </c>
      <c r="N132" t="str">
        <f>IMPRODUCT(M132,K132)</f>
        <v>52,9256216618776+89,8002156157665i</v>
      </c>
      <c r="O132">
        <f>IMABS(N132)</f>
        <v>104.23627081267999</v>
      </c>
      <c r="P132" t="str">
        <f>IMDIV(N132,O132)</f>
        <v>0,507746691715293+0,861506411498008i</v>
      </c>
      <c r="Q132" t="s">
        <v>290</v>
      </c>
      <c r="R132">
        <f>IMABS(Q132)</f>
        <v>0.19420832607768401</v>
      </c>
    </row>
    <row r="133" spans="10:31">
      <c r="J133">
        <v>75.95155709342562</v>
      </c>
      <c r="K133" t="s">
        <v>133</v>
      </c>
      <c r="L133" t="s">
        <v>289</v>
      </c>
      <c r="M133" t="str">
        <f>IMCONJUGATE(L133)</f>
        <v>0,0631161947718898-6,99981288404241i</v>
      </c>
      <c r="N133" t="str">
        <f>IMPRODUCT(M133,K133)</f>
        <v>-48,660050309231-25,7935994519405i</v>
      </c>
      <c r="O133">
        <f>IMABS(N133)</f>
        <v>55.073680363527892</v>
      </c>
      <c r="P133" t="str">
        <f>IMDIV(N133,O133)</f>
        <v>-0,883544553188345-0,468347117564747i</v>
      </c>
      <c r="Q133" t="s">
        <v>288</v>
      </c>
      <c r="R133">
        <f>IMABS(Q133)</f>
        <v>0.114556424139201</v>
      </c>
    </row>
    <row r="134" spans="10:31">
      <c r="J134">
        <v>76.816608996539799</v>
      </c>
      <c r="K134" t="s">
        <v>130</v>
      </c>
      <c r="L134" t="s">
        <v>287</v>
      </c>
      <c r="M134" t="str">
        <f>IMCONJUGATE(L134)</f>
        <v>9,46028743389036+1,49093579349765i</v>
      </c>
      <c r="N134" t="str">
        <f>IMPRODUCT(M134,K134)</f>
        <v>-39,7606278981262-0,960245448273129i</v>
      </c>
      <c r="O134">
        <f>IMABS(N134)</f>
        <v>39.772221489051638</v>
      </c>
      <c r="P134" t="str">
        <f>IMDIV(N134,O134)</f>
        <v>-0,999708500292632-0,0241436211587392i</v>
      </c>
      <c r="Q134" t="s">
        <v>286</v>
      </c>
      <c r="R134">
        <f>IMABS(Q134)</f>
        <v>0.214653272123178</v>
      </c>
    </row>
    <row r="135" spans="10:31">
      <c r="J135">
        <v>81.31487889273356</v>
      </c>
      <c r="K135" t="s">
        <v>127</v>
      </c>
      <c r="L135" t="s">
        <v>285</v>
      </c>
      <c r="M135" t="str">
        <f>IMCONJUGATE(L135)</f>
        <v>0,440165376692725-18,7834848607135i</v>
      </c>
      <c r="N135" t="str">
        <f>IMPRODUCT(M135,K135)</f>
        <v>339,547327036417-205,623149158692i</v>
      </c>
      <c r="O135">
        <f>IMABS(N135)</f>
        <v>396.95499337772941</v>
      </c>
      <c r="P135" t="str">
        <f>IMDIV(N135,O135)</f>
        <v>0,855379911327416-0,518001165343769i</v>
      </c>
      <c r="Q135" t="s">
        <v>284</v>
      </c>
      <c r="R135">
        <f>IMABS(Q135)</f>
        <v>3.1182250774844E-2</v>
      </c>
    </row>
    <row r="136" spans="10:31">
      <c r="J136">
        <v>86.505190311418687</v>
      </c>
      <c r="K136" t="s">
        <v>124</v>
      </c>
      <c r="L136" t="s">
        <v>283</v>
      </c>
      <c r="M136" t="str">
        <f>IMCONJUGATE(L136)</f>
        <v>-15,0891810387371-1,18826853390244i</v>
      </c>
      <c r="N136" t="str">
        <f>IMPRODUCT(M136,K136)</f>
        <v>90,8518748511787-4,01311503975264i</v>
      </c>
      <c r="O136">
        <f>IMABS(N136)</f>
        <v>90.940465450186281</v>
      </c>
      <c r="P136" t="str">
        <f>IMDIV(N136,O136)</f>
        <v>0,999025839613103-0,0441290356266196i</v>
      </c>
      <c r="Q136" t="s">
        <v>282</v>
      </c>
      <c r="R136">
        <f>IMABS(Q136)</f>
        <v>0.26754369794622201</v>
      </c>
    </row>
    <row r="137" spans="10:31">
      <c r="J137">
        <v>88.062283737024245</v>
      </c>
      <c r="K137" t="s">
        <v>121</v>
      </c>
      <c r="L137" t="s">
        <v>281</v>
      </c>
      <c r="M137" t="str">
        <f>IMCONJUGATE(L137)</f>
        <v>89,2213933719444+6,57472484929633i</v>
      </c>
      <c r="N137" t="str">
        <f>IMPRODUCT(M137,K137)</f>
        <v>1988,13121380925+381,292684783794i</v>
      </c>
      <c r="O137">
        <f>IMABS(N137)</f>
        <v>2024.3640568811418</v>
      </c>
      <c r="P137" t="str">
        <f>IMDIV(N137,O137)</f>
        <v>0,9821016170739+0,188351834981321i</v>
      </c>
      <c r="Q137" t="s">
        <v>280</v>
      </c>
      <c r="R137">
        <f>IMABS(Q137)</f>
        <v>0.104239189258863</v>
      </c>
    </row>
    <row r="138" spans="10:31">
      <c r="J138">
        <v>91.003460207612477</v>
      </c>
      <c r="K138" t="s">
        <v>118</v>
      </c>
      <c r="L138" t="s">
        <v>279</v>
      </c>
      <c r="M138" t="str">
        <f>IMCONJUGATE(L138)</f>
        <v>108,16696301681-211,83423168879i</v>
      </c>
      <c r="N138" t="str">
        <f>IMPRODUCT(M138,K138)</f>
        <v>30062,2297966625+9074,81980350109i</v>
      </c>
      <c r="O138">
        <f>IMABS(N138)</f>
        <v>31402.070231329628</v>
      </c>
      <c r="P138" t="str">
        <f>IMDIV(N138,O138)</f>
        <v>0,957332735555429+0,288987946866229i</v>
      </c>
      <c r="Q138" t="s">
        <v>278</v>
      </c>
      <c r="R138">
        <f>IMABS(Q138)</f>
        <v>0.30708576943620902</v>
      </c>
    </row>
    <row r="140" spans="10:31">
      <c r="AC140" s="4" t="s">
        <v>5</v>
      </c>
      <c r="AD140" s="46" t="s">
        <v>213</v>
      </c>
      <c r="AE140" s="46" t="s">
        <v>212</v>
      </c>
    </row>
    <row r="141" spans="10:31">
      <c r="J141">
        <v>127.70798767480444</v>
      </c>
      <c r="K141" t="s">
        <v>211</v>
      </c>
      <c r="L141" t="s">
        <v>277</v>
      </c>
      <c r="M141" t="str">
        <f>IMCONJUGATE(L141)</f>
        <v>4146,66982697322</v>
      </c>
      <c r="N141" t="str">
        <f>IMPRODUCT(M141,K141)</f>
        <v>12737044,6781642</v>
      </c>
      <c r="O141">
        <f>IMABS(N141)</f>
        <v>12737044.678164201</v>
      </c>
      <c r="P141" t="str">
        <f>IMDIV(N141,O141)</f>
        <v>1</v>
      </c>
      <c r="Q141" t="s">
        <v>276</v>
      </c>
      <c r="R141">
        <f>IMABS(Q141)</f>
        <v>0.19033661925679801</v>
      </c>
      <c r="AD141">
        <v>4</v>
      </c>
    </row>
    <row r="142" spans="10:31">
      <c r="J142">
        <v>148.25788101445841</v>
      </c>
      <c r="K142" t="s">
        <v>208</v>
      </c>
      <c r="L142" t="s">
        <v>275</v>
      </c>
      <c r="M142" t="str">
        <f>IMCONJUGATE(L142)</f>
        <v>-265,759813083972+1515,84513829678i</v>
      </c>
      <c r="N142" t="str">
        <f>IMPRODUCT(M142,K142)</f>
        <v>190686,561068134+70145,873837244i</v>
      </c>
      <c r="O142">
        <f>IMABS(N142)</f>
        <v>203179.2513727269</v>
      </c>
      <c r="P142" t="str">
        <f>IMDIV(N142,O142)</f>
        <v>0,938513946575798+0,345241324413403i</v>
      </c>
      <c r="Q142" t="s">
        <v>274</v>
      </c>
      <c r="R142">
        <f>IMABS(Q142)</f>
        <v>0.156935199140883</v>
      </c>
      <c r="AE142">
        <v>20</v>
      </c>
    </row>
    <row r="143" spans="10:31">
      <c r="J143">
        <v>141.81085565299833</v>
      </c>
      <c r="K143" t="s">
        <v>205</v>
      </c>
      <c r="L143" t="s">
        <v>273</v>
      </c>
      <c r="M143" t="str">
        <f>IMCONJUGATE(L143)</f>
        <v>120,448519560947-294,113920587748i</v>
      </c>
      <c r="N143" t="str">
        <f>IMPRODUCT(M143,K143)</f>
        <v>1937,41524825278-6925,75188313703i</v>
      </c>
      <c r="O143">
        <f>IMABS(N143)</f>
        <v>7191.6352098071884</v>
      </c>
      <c r="P143" t="str">
        <f>IMDIV(N143,O143)</f>
        <v>0,269398431890808-0,963028807925689i</v>
      </c>
      <c r="Q143" t="s">
        <v>272</v>
      </c>
      <c r="R143">
        <f>IMABS(Q143)</f>
        <v>0.46065679935230702</v>
      </c>
    </row>
    <row r="144" spans="10:31">
      <c r="J144">
        <v>148.80303389428775</v>
      </c>
      <c r="K144" t="s">
        <v>202</v>
      </c>
      <c r="L144" t="s">
        <v>271</v>
      </c>
      <c r="M144" t="str">
        <f>IMCONJUGATE(L144)</f>
        <v>-496,560350451192+241,321435312295i</v>
      </c>
      <c r="N144" t="str">
        <f>IMPRODUCT(M144,K144)</f>
        <v>3138,52810160394-1073,7717840259i</v>
      </c>
      <c r="O144">
        <f>IMABS(N144)</f>
        <v>3317.1289526829964</v>
      </c>
      <c r="P144" t="str">
        <f>IMDIV(N144,O144)</f>
        <v>0,946158001806171-0,323705167734706i</v>
      </c>
      <c r="Q144" t="s">
        <v>270</v>
      </c>
      <c r="R144">
        <f>IMABS(Q144)</f>
        <v>3.1850846868531103E-2</v>
      </c>
    </row>
    <row r="145" spans="10:18">
      <c r="J145">
        <v>165.7501777672434</v>
      </c>
      <c r="K145" t="s">
        <v>199</v>
      </c>
      <c r="L145" t="s">
        <v>269</v>
      </c>
      <c r="M145" t="str">
        <f>IMCONJUGATE(L145)</f>
        <v>317,038746378233-184,719271348892i</v>
      </c>
      <c r="N145" t="str">
        <f>IMPRODUCT(M145,K145)</f>
        <v>312,989567800051-7745,87096551291i</v>
      </c>
      <c r="O145">
        <f>IMABS(N145)</f>
        <v>7752.1919148023899</v>
      </c>
      <c r="P145" t="str">
        <f>IMDIV(N145,O145)</f>
        <v>0,0403743317038391-0,999184624250928i</v>
      </c>
      <c r="Q145" t="s">
        <v>268</v>
      </c>
      <c r="R145">
        <f>IMABS(Q145)</f>
        <v>0.27631111531429903</v>
      </c>
    </row>
    <row r="146" spans="10:18">
      <c r="J146">
        <v>182.55510784546101</v>
      </c>
      <c r="K146" t="s">
        <v>196</v>
      </c>
      <c r="L146" t="s">
        <v>267</v>
      </c>
      <c r="M146" t="str">
        <f>IMCONJUGATE(L146)</f>
        <v>66,6769027969799+326,905246482841i</v>
      </c>
      <c r="N146" t="str">
        <f>IMPRODUCT(M146,K146)</f>
        <v>-95,5771046452728-1382,24457646429i</v>
      </c>
      <c r="O146">
        <f>IMABS(N146)</f>
        <v>1385.5450379173237</v>
      </c>
      <c r="P146" t="str">
        <f>IMDIV(N146,O146)</f>
        <v>-0,0689815935459876-0,997617932753745i</v>
      </c>
      <c r="Q146" t="s">
        <v>266</v>
      </c>
      <c r="R146">
        <f>IMABS(Q146)</f>
        <v>6.6962466754780001E-2</v>
      </c>
    </row>
    <row r="147" spans="10:18">
      <c r="J147">
        <v>226.0488267361934</v>
      </c>
      <c r="K147" t="s">
        <v>193</v>
      </c>
      <c r="L147" t="s">
        <v>265</v>
      </c>
      <c r="M147" t="str">
        <f>IMCONJUGATE(L147)</f>
        <v>40,790213944951+147,688257234213i</v>
      </c>
      <c r="N147" t="str">
        <f>IMPRODUCT(M147,K147)</f>
        <v>-883,757137980115+819,805660658502i</v>
      </c>
      <c r="O147">
        <f>IMABS(N147)</f>
        <v>1205.4492939060219</v>
      </c>
      <c r="P147" t="str">
        <f>IMDIV(N147,O147)</f>
        <v>-0,73313505798031+0,680083073425745i</v>
      </c>
      <c r="Q147" t="s">
        <v>264</v>
      </c>
      <c r="R147">
        <f>IMABS(Q147)</f>
        <v>0.263959217126224</v>
      </c>
    </row>
    <row r="148" spans="10:18">
      <c r="J148">
        <v>250.794027020621</v>
      </c>
      <c r="K148" t="s">
        <v>190</v>
      </c>
      <c r="L148" t="s">
        <v>263</v>
      </c>
      <c r="M148" t="str">
        <f>IMCONJUGATE(L148)</f>
        <v>75,432254065985-68,5016943330773i</v>
      </c>
      <c r="N148" t="str">
        <f>IMPRODUCT(M148,K148)</f>
        <v>307,327689905544-837,620707310047i</v>
      </c>
      <c r="O148">
        <f>IMABS(N148)</f>
        <v>892.22124963333033</v>
      </c>
      <c r="P148" t="str">
        <f>IMDIV(N148,O148)</f>
        <v>0,344452331786364-0,938803808645308i</v>
      </c>
      <c r="Q148" t="s">
        <v>262</v>
      </c>
      <c r="R148">
        <f>IMABS(Q148)</f>
        <v>4.9461006899328197E-2</v>
      </c>
    </row>
    <row r="149" spans="10:18">
      <c r="J149">
        <v>242.00047404598246</v>
      </c>
      <c r="K149" t="s">
        <v>187</v>
      </c>
      <c r="L149" t="s">
        <v>261</v>
      </c>
      <c r="M149" t="str">
        <f>IMCONJUGATE(L149)</f>
        <v>42,6167338231808+10,5238208106184i</v>
      </c>
      <c r="N149" t="str">
        <f>IMPRODUCT(M149,K149)</f>
        <v>318,858380721165+194,755862367764i</v>
      </c>
      <c r="O149">
        <f>IMABS(N149)</f>
        <v>373.63152019434182</v>
      </c>
      <c r="P149" t="str">
        <f>IMDIV(N149,O149)</f>
        <v>0,853403322490868+0,521251157467826i</v>
      </c>
      <c r="Q149" t="s">
        <v>260</v>
      </c>
      <c r="R149">
        <f>IMABS(Q149)</f>
        <v>5.3422604022842898E-3</v>
      </c>
    </row>
    <row r="150" spans="10:18">
      <c r="J150">
        <v>216.71012088172552</v>
      </c>
      <c r="K150" t="s">
        <v>184</v>
      </c>
      <c r="L150" t="s">
        <v>259</v>
      </c>
      <c r="M150" t="str">
        <f>IMCONJUGATE(L150)</f>
        <v>20,7606641269583-18,0357390814275i</v>
      </c>
      <c r="N150" t="str">
        <f>IMPRODUCT(M150,K150)</f>
        <v>-38,9316419289343-299,023977043946i</v>
      </c>
      <c r="O150">
        <f>IMABS(N150)</f>
        <v>301.54769372432798</v>
      </c>
      <c r="P150" t="str">
        <f>IMDIV(N150,O150)</f>
        <v>-0,12910608417561-0,991630787656797i</v>
      </c>
      <c r="Q150" t="s">
        <v>258</v>
      </c>
      <c r="R150">
        <f>IMABS(Q150)</f>
        <v>0.17756098818843499</v>
      </c>
    </row>
    <row r="151" spans="10:18">
      <c r="J151">
        <v>145.60322351268073</v>
      </c>
      <c r="K151" t="s">
        <v>181</v>
      </c>
      <c r="L151" t="s">
        <v>257</v>
      </c>
      <c r="M151" t="str">
        <f>IMCONJUGATE(L151)</f>
        <v>-43,7943417187248+92,140588617826i</v>
      </c>
      <c r="N151" t="str">
        <f>IMPRODUCT(M151,K151)</f>
        <v>241,741932610849+399,481014150934i</v>
      </c>
      <c r="O151">
        <f>IMABS(N151)</f>
        <v>466.93066150070615</v>
      </c>
      <c r="P151" t="str">
        <f>IMDIV(N151,O151)</f>
        <v>0,517725548015834+0,85554675905628i</v>
      </c>
      <c r="Q151" t="s">
        <v>256</v>
      </c>
      <c r="R151">
        <f>IMABS(Q151)</f>
        <v>1.2556283830290499E-2</v>
      </c>
    </row>
    <row r="152" spans="10:18">
      <c r="J152">
        <v>180.44560322351268</v>
      </c>
      <c r="K152" t="s">
        <v>178</v>
      </c>
      <c r="L152" t="s">
        <v>255</v>
      </c>
      <c r="M152" t="str">
        <f>IMCONJUGATE(L152)</f>
        <v>91,5877037153704-44,8978862771421i</v>
      </c>
      <c r="N152" t="str">
        <f>IMPRODUCT(M152,K152)</f>
        <v>-634,594443085792+145,608803064627i</v>
      </c>
      <c r="O152">
        <f>IMABS(N152)</f>
        <v>651.08527147008931</v>
      </c>
      <c r="P152" t="str">
        <f>IMDIV(N152,O152)</f>
        <v>-0,974671784009086+0,223640142766332i</v>
      </c>
      <c r="Q152" t="s">
        <v>254</v>
      </c>
      <c r="R152">
        <f>IMABS(Q152)</f>
        <v>0.100306861050522</v>
      </c>
    </row>
    <row r="153" spans="10:18">
      <c r="J153">
        <v>187.01114008058781</v>
      </c>
      <c r="K153" t="s">
        <v>175</v>
      </c>
      <c r="L153" t="s">
        <v>253</v>
      </c>
      <c r="M153" t="str">
        <f>IMCONJUGATE(L153)</f>
        <v>-7,77114742113406+97,4328974114772i</v>
      </c>
      <c r="N153" t="str">
        <f>IMPRODUCT(M153,K153)</f>
        <v>-549,268137189928+323,774240156357i</v>
      </c>
      <c r="O153">
        <f>IMABS(N153)</f>
        <v>637.59332267592004</v>
      </c>
      <c r="P153" t="str">
        <f>IMDIV(N153,O153)</f>
        <v>-0,861470968492425+0,507806823944621i</v>
      </c>
      <c r="Q153" t="s">
        <v>252</v>
      </c>
      <c r="R153">
        <f>IMABS(Q153)</f>
        <v>3.7237067991216198E-2</v>
      </c>
    </row>
    <row r="154" spans="10:18">
      <c r="J154">
        <v>223.72600142213795</v>
      </c>
      <c r="K154" t="s">
        <v>172</v>
      </c>
      <c r="L154" t="s">
        <v>251</v>
      </c>
      <c r="M154" t="str">
        <f>IMCONJUGATE(L154)</f>
        <v>-53,0787669418508-38,2914433116164i</v>
      </c>
      <c r="N154" t="str">
        <f>IMPRODUCT(M154,K154)</f>
        <v>286,186499686875+370,020852891617i</v>
      </c>
      <c r="O154">
        <f>IMABS(N154)</f>
        <v>467.78001686440746</v>
      </c>
      <c r="P154" t="str">
        <f>IMDIV(N154,O154)</f>
        <v>0,611797189638886+0,791014664054948i</v>
      </c>
      <c r="Q154" t="s">
        <v>250</v>
      </c>
      <c r="R154">
        <f>IMABS(Q154)</f>
        <v>0.10898951729605</v>
      </c>
    </row>
    <row r="155" spans="10:18">
      <c r="J155">
        <v>271.15430196729085</v>
      </c>
      <c r="K155" t="s">
        <v>169</v>
      </c>
      <c r="L155" t="s">
        <v>249</v>
      </c>
      <c r="M155" t="str">
        <f>IMCONJUGATE(L155)</f>
        <v>61,1761344038674-13,8474152292596i</v>
      </c>
      <c r="N155" t="str">
        <f>IMPRODUCT(M155,K155)</f>
        <v>358,459743242751+461,306701688703i</v>
      </c>
      <c r="O155">
        <f>IMABS(N155)</f>
        <v>584.20652217222721</v>
      </c>
      <c r="P155" t="str">
        <f>IMDIV(N155,O155)</f>
        <v>0,613583946152993+0,789629496044393i</v>
      </c>
      <c r="Q155" t="s">
        <v>248</v>
      </c>
      <c r="R155">
        <f>IMABS(Q155)</f>
        <v>0.18432776220553701</v>
      </c>
    </row>
    <row r="156" spans="10:18">
      <c r="J156">
        <v>222.30386347475704</v>
      </c>
      <c r="K156" t="s">
        <v>166</v>
      </c>
      <c r="L156" t="s">
        <v>247</v>
      </c>
      <c r="M156" t="str">
        <f>IMCONJUGATE(L156)</f>
        <v>12,565013261643+20,9569058736481i</v>
      </c>
      <c r="N156" t="str">
        <f>IMPRODUCT(M156,K156)</f>
        <v>72,2196689698856+78,4380408287057i</v>
      </c>
      <c r="O156">
        <f>IMABS(N156)</f>
        <v>106.6217934343892</v>
      </c>
      <c r="P156" t="str">
        <f>IMDIV(N156,O156)</f>
        <v>0,677344346250626+0,735666117612i</v>
      </c>
      <c r="Q156" t="s">
        <v>246</v>
      </c>
      <c r="R156">
        <f>IMABS(Q156)</f>
        <v>0.206491596900617</v>
      </c>
    </row>
    <row r="157" spans="10:18">
      <c r="J157">
        <v>196.25503673856363</v>
      </c>
      <c r="K157" t="s">
        <v>163</v>
      </c>
      <c r="L157" t="s">
        <v>245</v>
      </c>
      <c r="M157" t="str">
        <f>IMCONJUGATE(L157)</f>
        <v>-24,2711543019673</v>
      </c>
      <c r="N157" t="str">
        <f>IMPRODUCT(M157,K157)</f>
        <v>-39,6920506623622</v>
      </c>
      <c r="O157">
        <f>IMABS(N157)</f>
        <v>39.692050662362199</v>
      </c>
      <c r="P157" t="str">
        <f>IMDIV(N157,O157)</f>
        <v>-1</v>
      </c>
      <c r="Q157" t="s">
        <v>244</v>
      </c>
      <c r="R157">
        <f>IMABS(Q157)</f>
        <v>0.10285167503409599</v>
      </c>
    </row>
    <row r="158" spans="10:18">
      <c r="J158">
        <v>158.59208343209292</v>
      </c>
      <c r="K158" t="s">
        <v>160</v>
      </c>
      <c r="L158" t="s">
        <v>243</v>
      </c>
      <c r="M158" t="str">
        <f>IMCONJUGATE(L158)</f>
        <v>12,5650132616439-20,9569058736479i</v>
      </c>
      <c r="N158" t="str">
        <f>IMPRODUCT(M158,K158)</f>
        <v>72,2196689698903-78,4380408287058i</v>
      </c>
      <c r="O158">
        <f>IMABS(N158)</f>
        <v>106.62179343439246</v>
      </c>
      <c r="P158" t="str">
        <f>IMDIV(N158,O158)</f>
        <v>0,677344346250649-0,735666117611978i</v>
      </c>
      <c r="Q158" t="s">
        <v>242</v>
      </c>
      <c r="R158">
        <f>IMABS(Q158)</f>
        <v>0.24257809481921999</v>
      </c>
    </row>
    <row r="159" spans="10:18">
      <c r="J159">
        <v>71.699454847120165</v>
      </c>
      <c r="K159" t="s">
        <v>157</v>
      </c>
      <c r="L159" t="s">
        <v>241</v>
      </c>
      <c r="M159" t="str">
        <f>IMCONJUGATE(L159)</f>
        <v>61,1761344038672+13,8474152292598i</v>
      </c>
      <c r="N159" t="str">
        <f>IMPRODUCT(M159,K159)</f>
        <v>358,45974324275-461,3067016887i</v>
      </c>
      <c r="O159">
        <f>IMABS(N159)</f>
        <v>584.20652217222425</v>
      </c>
      <c r="P159" t="str">
        <f>IMDIV(N159,O159)</f>
        <v>0,613583946152994-0,789629496044391i</v>
      </c>
      <c r="Q159" t="s">
        <v>240</v>
      </c>
      <c r="R159">
        <f>IMABS(Q159)</f>
        <v>0.11144972286266699</v>
      </c>
    </row>
    <row r="160" spans="10:18">
      <c r="J160">
        <v>20.170656553685706</v>
      </c>
      <c r="K160" t="s">
        <v>154</v>
      </c>
      <c r="L160" t="s">
        <v>239</v>
      </c>
      <c r="M160" t="str">
        <f>IMCONJUGATE(L160)</f>
        <v>-53,078766941851+38,2914433116166i</v>
      </c>
      <c r="N160" t="str">
        <f>IMPRODUCT(M160,K160)</f>
        <v>286,186499686877-370,02085289162i</v>
      </c>
      <c r="O160">
        <f>IMABS(N160)</f>
        <v>467.7800168644111</v>
      </c>
      <c r="P160" t="str">
        <f>IMDIV(N160,O160)</f>
        <v>0,611797189638885-0,791014664054948i</v>
      </c>
      <c r="Q160" t="s">
        <v>238</v>
      </c>
      <c r="R160">
        <f>IMABS(Q160)</f>
        <v>0.40720052100732801</v>
      </c>
    </row>
    <row r="161" spans="10:31">
      <c r="J161">
        <v>16.591609386110452</v>
      </c>
      <c r="K161" t="s">
        <v>151</v>
      </c>
      <c r="L161" t="s">
        <v>237</v>
      </c>
      <c r="M161" t="str">
        <f>IMCONJUGATE(L161)</f>
        <v>-7,77114742113406-97,4328974114775i</v>
      </c>
      <c r="N161" t="str">
        <f>IMPRODUCT(M161,K161)</f>
        <v>-549,268137189928-323,774240156358i</v>
      </c>
      <c r="O161">
        <f>IMABS(N161)</f>
        <v>637.5933226759206</v>
      </c>
      <c r="P161" t="str">
        <f>IMDIV(N161,O161)</f>
        <v>-0,861470968492424-0,507806823944622i</v>
      </c>
      <c r="Q161" t="s">
        <v>236</v>
      </c>
      <c r="R161">
        <f>IMABS(Q161)</f>
        <v>0.13015070688807601</v>
      </c>
    </row>
    <row r="162" spans="10:31">
      <c r="J162">
        <v>18.345579521213555</v>
      </c>
      <c r="K162" t="s">
        <v>148</v>
      </c>
      <c r="L162" t="s">
        <v>235</v>
      </c>
      <c r="M162" t="str">
        <f>IMCONJUGATE(L162)</f>
        <v>91,5877037153707+44,8978862771427i</v>
      </c>
      <c r="N162" t="str">
        <f>IMPRODUCT(M162,K162)</f>
        <v>-634,594443085794-145,608803064629i</v>
      </c>
      <c r="O162">
        <f>IMABS(N162)</f>
        <v>651.08527147009158</v>
      </c>
      <c r="P162" t="str">
        <f>IMDIV(N162,O162)</f>
        <v>-0,974671784009086-0,223640142766335i</v>
      </c>
      <c r="Q162" t="s">
        <v>234</v>
      </c>
      <c r="R162">
        <f>IMABS(Q162)</f>
        <v>3.0847396637736099E-2</v>
      </c>
    </row>
    <row r="163" spans="10:31">
      <c r="J163">
        <v>25.36146006162598</v>
      </c>
      <c r="K163" t="s">
        <v>145</v>
      </c>
      <c r="L163" t="s">
        <v>233</v>
      </c>
      <c r="M163" t="str">
        <f>IMCONJUGATE(L163)</f>
        <v>-43,7943417187245-92,1405886178263i</v>
      </c>
      <c r="N163" t="str">
        <f>IMPRODUCT(M163,K163)</f>
        <v>241,741932610853-399,481014150934i</v>
      </c>
      <c r="O163">
        <f>IMABS(N163)</f>
        <v>466.9306615007082</v>
      </c>
      <c r="P163" t="str">
        <f>IMDIV(N163,O163)</f>
        <v>0,51772554801584-0,855546759056276i</v>
      </c>
      <c r="Q163" t="s">
        <v>232</v>
      </c>
      <c r="R163">
        <f>IMABS(Q163)</f>
        <v>4.22483434642398E-2</v>
      </c>
    </row>
    <row r="164" spans="10:31">
      <c r="J164">
        <v>47.072766058307657</v>
      </c>
      <c r="K164" t="s">
        <v>142</v>
      </c>
      <c r="L164" t="s">
        <v>231</v>
      </c>
      <c r="M164" t="str">
        <f>IMCONJUGATE(L164)</f>
        <v>20,7606641269578+18,0357390814283i</v>
      </c>
      <c r="N164" t="str">
        <f>IMPRODUCT(M164,K164)</f>
        <v>-38,9316419289442+299,023977043945i</v>
      </c>
      <c r="O164">
        <f>IMABS(N164)</f>
        <v>301.54769372432827</v>
      </c>
      <c r="P164" t="str">
        <f>IMDIV(N164,O164)</f>
        <v>-0,129106084175643+0,991630787656793i</v>
      </c>
      <c r="Q164" t="s">
        <v>230</v>
      </c>
      <c r="R164">
        <f>IMABS(Q164)</f>
        <v>0.10751213864065801</v>
      </c>
    </row>
    <row r="165" spans="10:31">
      <c r="J165">
        <v>37.307418819625504</v>
      </c>
      <c r="K165" t="s">
        <v>139</v>
      </c>
      <c r="L165" t="s">
        <v>229</v>
      </c>
      <c r="M165" t="str">
        <f>IMCONJUGATE(L165)</f>
        <v>42,6167338231808-10,5238208106184i</v>
      </c>
      <c r="N165" t="str">
        <f>IMPRODUCT(M165,K165)</f>
        <v>318,858380721165-194,755862367764i</v>
      </c>
      <c r="O165">
        <f>IMABS(N165)</f>
        <v>373.63152019434182</v>
      </c>
      <c r="P165" t="str">
        <f>IMDIV(N165,O165)</f>
        <v>0,853403322490868-0,521251157467826i</v>
      </c>
      <c r="Q165" t="s">
        <v>228</v>
      </c>
      <c r="R165">
        <f>IMABS(Q165)</f>
        <v>7.4066012394846406E-2</v>
      </c>
    </row>
    <row r="166" spans="10:31">
      <c r="J166">
        <v>42.427115430196729</v>
      </c>
      <c r="K166" t="s">
        <v>136</v>
      </c>
      <c r="L166" t="s">
        <v>227</v>
      </c>
      <c r="M166" t="str">
        <f>IMCONJUGATE(L166)</f>
        <v>75,4322540659857+68,5016943330774i</v>
      </c>
      <c r="N166" t="str">
        <f>IMPRODUCT(M166,K166)</f>
        <v>307,327689905551+837,620707310056i</v>
      </c>
      <c r="O166">
        <f>IMABS(N166)</f>
        <v>892.22124963334113</v>
      </c>
      <c r="P166" t="str">
        <f>IMDIV(N166,O166)</f>
        <v>0,344452331786367+0,938803808645307i</v>
      </c>
      <c r="Q166" t="s">
        <v>226</v>
      </c>
      <c r="R166">
        <f>IMABS(Q166)</f>
        <v>0.27405849364072299</v>
      </c>
    </row>
    <row r="167" spans="10:31">
      <c r="J167">
        <v>74.994074425219253</v>
      </c>
      <c r="K167" t="s">
        <v>133</v>
      </c>
      <c r="L167" t="s">
        <v>225</v>
      </c>
      <c r="M167" t="str">
        <f>IMCONJUGATE(L167)</f>
        <v>40,7902139449512-147,688257234214i</v>
      </c>
      <c r="N167" t="str">
        <f>IMPRODUCT(M167,K167)</f>
        <v>-883,757137980121-819,805660658502i</v>
      </c>
      <c r="O167">
        <f>IMABS(N167)</f>
        <v>1205.4492939060265</v>
      </c>
      <c r="P167" t="str">
        <f>IMDIV(N167,O167)</f>
        <v>-0,733135057980312-0,680083073425743i</v>
      </c>
      <c r="Q167" t="s">
        <v>224</v>
      </c>
      <c r="R167">
        <f>IMABS(Q167)</f>
        <v>0.17325376123317901</v>
      </c>
    </row>
    <row r="168" spans="10:31">
      <c r="J168">
        <v>96.468357430670764</v>
      </c>
      <c r="K168" t="s">
        <v>130</v>
      </c>
      <c r="L168" t="s">
        <v>223</v>
      </c>
      <c r="M168" t="str">
        <f>IMCONJUGATE(L168)</f>
        <v>66,6769027969812-326,90524648284i</v>
      </c>
      <c r="N168" t="str">
        <f>IMPRODUCT(M168,K168)</f>
        <v>-95,5771046452882+1382,24457646429i</v>
      </c>
      <c r="O168">
        <f>IMABS(N168)</f>
        <v>1385.5450379173246</v>
      </c>
      <c r="P168" t="str">
        <f>IMDIV(N168,O168)</f>
        <v>-0,0689815935459987+0,997617932753745i</v>
      </c>
      <c r="Q168" t="s">
        <v>222</v>
      </c>
      <c r="R168">
        <f>IMABS(Q168)</f>
        <v>3.2708888121462297E-2</v>
      </c>
    </row>
    <row r="169" spans="10:31">
      <c r="J169">
        <v>79.284190566484952</v>
      </c>
      <c r="K169" t="s">
        <v>127</v>
      </c>
      <c r="L169" t="s">
        <v>221</v>
      </c>
      <c r="M169" t="str">
        <f>IMCONJUGATE(L169)</f>
        <v>317,038746378233+184,719271348893i</v>
      </c>
      <c r="N169" t="str">
        <f>IMPRODUCT(M169,K169)</f>
        <v>312,989567800033+7745,87096551292i</v>
      </c>
      <c r="O169">
        <f>IMABS(N169)</f>
        <v>7752.1919148023999</v>
      </c>
      <c r="P169" t="str">
        <f>IMDIV(N169,O169)</f>
        <v>0,0403743317038367+0,999184624250928i</v>
      </c>
      <c r="Q169" t="s">
        <v>220</v>
      </c>
      <c r="R169">
        <f>IMABS(Q169)</f>
        <v>4.9400235608704497E-2</v>
      </c>
    </row>
    <row r="170" spans="10:31">
      <c r="J170">
        <v>57.383266176819149</v>
      </c>
      <c r="K170" t="s">
        <v>124</v>
      </c>
      <c r="L170" t="s">
        <v>219</v>
      </c>
      <c r="M170" t="str">
        <f>IMCONJUGATE(L170)</f>
        <v>-496,56035045119-241,321435312297i</v>
      </c>
      <c r="N170" t="str">
        <f>IMPRODUCT(M170,K170)</f>
        <v>3138,52810160394+1073,77178402591i</v>
      </c>
      <c r="O170">
        <f>IMABS(N170)</f>
        <v>3317.1289526830001</v>
      </c>
      <c r="P170" t="str">
        <f>IMDIV(N170,O170)</f>
        <v>0,94615800180617+0,323705167734709i</v>
      </c>
      <c r="Q170" t="s">
        <v>218</v>
      </c>
      <c r="R170">
        <f>IMABS(Q170)</f>
        <v>8.0197215803831101E-2</v>
      </c>
    </row>
    <row r="171" spans="10:31">
      <c r="J171">
        <v>52.619104053093146</v>
      </c>
      <c r="K171" t="s">
        <v>121</v>
      </c>
      <c r="L171" t="s">
        <v>217</v>
      </c>
      <c r="M171" t="str">
        <f>IMCONJUGATE(L171)</f>
        <v>120,448519560946+294,113920587748i</v>
      </c>
      <c r="N171" t="str">
        <f>IMPRODUCT(M171,K171)</f>
        <v>1937,41524825276+6925,751883137i</v>
      </c>
      <c r="O171">
        <f>IMABS(N171)</f>
        <v>7191.6352098071538</v>
      </c>
      <c r="P171" t="str">
        <f>IMDIV(N171,O171)</f>
        <v>0,269398431890807+0,96302880792569i</v>
      </c>
      <c r="Q171" t="s">
        <v>216</v>
      </c>
      <c r="R171">
        <f>IMABS(Q171)</f>
        <v>0.18406005680408399</v>
      </c>
    </row>
    <row r="172" spans="10:31">
      <c r="J172">
        <v>71.415027257643999</v>
      </c>
      <c r="K172" t="s">
        <v>118</v>
      </c>
      <c r="L172" t="s">
        <v>215</v>
      </c>
      <c r="M172" t="str">
        <f>IMCONJUGATE(L172)</f>
        <v>-265,759813083967-1515,84513829678i</v>
      </c>
      <c r="N172" t="str">
        <f>IMPRODUCT(M172,K172)</f>
        <v>190686,561068134-70145,8738372438i</v>
      </c>
      <c r="O172">
        <f>IMABS(N172)</f>
        <v>203179.25137272684</v>
      </c>
      <c r="P172" t="str">
        <f>IMDIV(N172,O172)</f>
        <v>0,938513946575798-0,345241324413402i</v>
      </c>
      <c r="Q172" t="s">
        <v>214</v>
      </c>
      <c r="R172">
        <f>IMABS(Q172)</f>
        <v>8.9409135083571706E-2</v>
      </c>
    </row>
    <row r="174" spans="10:31" ht="26.4">
      <c r="AC174" s="4" t="s">
        <v>6</v>
      </c>
      <c r="AD174" s="46" t="s">
        <v>213</v>
      </c>
      <c r="AE174" s="46" t="s">
        <v>212</v>
      </c>
    </row>
    <row r="175" spans="10:31">
      <c r="J175">
        <v>100.98266890293726</v>
      </c>
      <c r="K175" t="s">
        <v>211</v>
      </c>
      <c r="L175" t="s">
        <v>210</v>
      </c>
      <c r="M175" t="str">
        <f>IMCONJUGATE(L175)</f>
        <v>2453,62533866598</v>
      </c>
      <c r="N175" t="str">
        <f>IMPRODUCT(M175,K175)</f>
        <v>7536634,66494895</v>
      </c>
      <c r="O175">
        <f>IMABS(N175)</f>
        <v>7536634.6649489496</v>
      </c>
      <c r="P175" t="str">
        <f>IMDIV(N175,O175)</f>
        <v>1</v>
      </c>
      <c r="Q175" t="s">
        <v>209</v>
      </c>
      <c r="R175">
        <f>IMABS(Q175)</f>
        <v>0.38367697904090797</v>
      </c>
      <c r="AD175">
        <v>5</v>
      </c>
      <c r="AE175">
        <v>12</v>
      </c>
    </row>
    <row r="176" spans="10:31">
      <c r="J176">
        <v>100.0838601470778</v>
      </c>
      <c r="K176" t="s">
        <v>208</v>
      </c>
      <c r="L176" t="s">
        <v>207</v>
      </c>
      <c r="M176" t="str">
        <f>IMCONJUGATE(L176)</f>
        <v>137,525883813907+431,531558147841i</v>
      </c>
      <c r="N176" t="str">
        <f>IMPRODUCT(M176,K176)</f>
        <v>59294,1494511658-7726,50278509106i</v>
      </c>
      <c r="O176">
        <f>IMABS(N176)</f>
        <v>59795.443007182454</v>
      </c>
      <c r="P176" t="str">
        <f>IMDIV(N176,O176)</f>
        <v>0,99161652576173-0,129215578922343i</v>
      </c>
      <c r="Q176" t="s">
        <v>206</v>
      </c>
      <c r="R176">
        <f>IMABS(Q176)</f>
        <v>0.135989412760911</v>
      </c>
    </row>
    <row r="177" spans="10:18">
      <c r="J177">
        <v>106.25080634756804</v>
      </c>
      <c r="K177" t="s">
        <v>205</v>
      </c>
      <c r="L177" t="s">
        <v>204</v>
      </c>
      <c r="M177" t="str">
        <f>IMCONJUGATE(L177)</f>
        <v>100,872398511258+103,272230413401i</v>
      </c>
      <c r="N177" t="str">
        <f>IMPRODUCT(M177,K177)</f>
        <v>2537,50162975208+2057,13232263442i</v>
      </c>
      <c r="O177">
        <f>IMABS(N177)</f>
        <v>3266.6049522128851</v>
      </c>
      <c r="P177" t="str">
        <f>IMDIV(N177,O177)</f>
        <v>0,776800888651414+0,629746281759863i</v>
      </c>
      <c r="Q177" t="s">
        <v>203</v>
      </c>
      <c r="R177">
        <f>IMABS(Q177)</f>
        <v>0.25010479754665699</v>
      </c>
    </row>
    <row r="178" spans="10:18">
      <c r="J178">
        <v>105.35844837225305</v>
      </c>
      <c r="K178" t="s">
        <v>202</v>
      </c>
      <c r="L178" t="s">
        <v>201</v>
      </c>
      <c r="M178" t="str">
        <f>IMCONJUGATE(L178)</f>
        <v>-86,1192968022036+25,0545193462079i</v>
      </c>
      <c r="N178" t="str">
        <f>IMPRODUCT(M178,K178)</f>
        <v>531,964249220483-86,0568263476313i</v>
      </c>
      <c r="O178">
        <f>IMABS(N178)</f>
        <v>538.88007924745045</v>
      </c>
      <c r="P178" t="str">
        <f>IMDIV(N178,O178)</f>
        <v>0,987166291178131-0,159695690491677i</v>
      </c>
      <c r="Q178" t="s">
        <v>200</v>
      </c>
      <c r="R178">
        <f>IMABS(Q178)</f>
        <v>6.9085318915211302E-2</v>
      </c>
    </row>
    <row r="179" spans="10:18">
      <c r="J179">
        <v>108.67629983227971</v>
      </c>
      <c r="K179" t="s">
        <v>199</v>
      </c>
      <c r="L179" t="s">
        <v>198</v>
      </c>
      <c r="M179" t="str">
        <f>IMCONJUGATE(L179)</f>
        <v>40,2180515647096+25,6502893910478i</v>
      </c>
      <c r="N179" t="str">
        <f>IMPRODUCT(M179,K179)</f>
        <v>913,900452359768-424,807821780053i</v>
      </c>
      <c r="O179">
        <f>IMABS(N179)</f>
        <v>1007.8073835157699</v>
      </c>
      <c r="P179" t="str">
        <f>IMDIV(N179,O179)</f>
        <v>0,906820556495226-0,421516877856259i</v>
      </c>
      <c r="Q179" t="s">
        <v>197</v>
      </c>
      <c r="R179">
        <f>IMABS(Q179)</f>
        <v>0.22754501844737901</v>
      </c>
    </row>
    <row r="180" spans="10:18">
      <c r="J180">
        <v>107.71083301079432</v>
      </c>
      <c r="K180" t="s">
        <v>196</v>
      </c>
      <c r="L180" t="s">
        <v>195</v>
      </c>
      <c r="M180" t="str">
        <f>IMCONJUGATE(L180)</f>
        <v>22,5894658358869+41,2964418753027i</v>
      </c>
      <c r="N180" t="str">
        <f>IMPRODUCT(M180,K180)</f>
        <v>-70,3922181020543-182,365632839472i</v>
      </c>
      <c r="O180">
        <f>IMABS(N180)</f>
        <v>195.47963681741456</v>
      </c>
      <c r="P180" t="str">
        <f>IMDIV(N180,O180)</f>
        <v>-0,360100004522739-0,932913708090262i</v>
      </c>
      <c r="Q180" t="s">
        <v>194</v>
      </c>
      <c r="R180">
        <f>IMABS(Q180)</f>
        <v>0.25057311906504098</v>
      </c>
    </row>
    <row r="181" spans="10:18">
      <c r="J181">
        <v>109.31707736636133</v>
      </c>
      <c r="K181" t="s">
        <v>193</v>
      </c>
      <c r="L181" t="s">
        <v>192</v>
      </c>
      <c r="M181" t="str">
        <f>IMCONJUGATE(L181)</f>
        <v>9,6118187729719+17,8216949523695i</v>
      </c>
      <c r="N181" t="str">
        <f>IMPRODUCT(M181,K181)</f>
        <v>-89,6584447884257+131,680426551002i</v>
      </c>
      <c r="O181">
        <f>IMABS(N181)</f>
        <v>159.3059052845594</v>
      </c>
      <c r="P181" t="str">
        <f>IMDIV(N181,O181)</f>
        <v>-0,56280678753417+0,826588482804755i</v>
      </c>
      <c r="Q181" t="s">
        <v>191</v>
      </c>
      <c r="R181">
        <f>IMABS(Q181)</f>
        <v>0.24432872443702</v>
      </c>
    </row>
    <row r="182" spans="10:18">
      <c r="J182">
        <v>108.80746570335009</v>
      </c>
      <c r="K182" t="s">
        <v>190</v>
      </c>
      <c r="L182" t="s">
        <v>189</v>
      </c>
      <c r="M182" t="str">
        <f>IMCONJUGATE(L182)</f>
        <v>22,8536191557746+30,7723573542965i</v>
      </c>
      <c r="N182" t="str">
        <f>IMPRODUCT(M182,K182)</f>
        <v>302,198877819082+146,03392341047i</v>
      </c>
      <c r="O182">
        <f>IMABS(N182)</f>
        <v>335.63383104473758</v>
      </c>
      <c r="P182" t="str">
        <f>IMDIV(N182,O182)</f>
        <v>0,900382648788468+0,435098937898798i</v>
      </c>
      <c r="Q182" t="s">
        <v>188</v>
      </c>
      <c r="R182">
        <f>IMABS(Q182)</f>
        <v>3.44512061841476E-4</v>
      </c>
    </row>
    <row r="183" spans="10:18">
      <c r="J183">
        <v>97.875542940695823</v>
      </c>
      <c r="K183" t="s">
        <v>187</v>
      </c>
      <c r="L183" t="s">
        <v>186</v>
      </c>
      <c r="M183" t="str">
        <f>IMCONJUGATE(L183)</f>
        <v>-16,3441276394443-13,5638412247883i</v>
      </c>
      <c r="N183" t="str">
        <f>IMPRODUCT(M183,K183)</f>
        <v>-97,8397392229316-152,015667495855i</v>
      </c>
      <c r="O183">
        <f>IMABS(N183)</f>
        <v>180.77991518811379</v>
      </c>
      <c r="P183" t="str">
        <f>IMDIV(N183,O183)</f>
        <v>-0,541209122269599-0,840888034147335i</v>
      </c>
      <c r="Q183" t="s">
        <v>185</v>
      </c>
      <c r="R183">
        <f>IMABS(Q183)</f>
        <v>6.6906865759945103E-2</v>
      </c>
    </row>
    <row r="184" spans="10:18">
      <c r="J184">
        <v>89.231497011138345</v>
      </c>
      <c r="K184" t="s">
        <v>184</v>
      </c>
      <c r="L184" t="s">
        <v>183</v>
      </c>
      <c r="M184" t="str">
        <f>IMCONJUGATE(L184)</f>
        <v>29,8126168148975+36,2677519306076i</v>
      </c>
      <c r="N184" t="str">
        <f>IMPRODUCT(M184,K184)</f>
        <v>512,104021499353-52,5260587439311i</v>
      </c>
      <c r="O184">
        <f>IMABS(N184)</f>
        <v>514.79074941473141</v>
      </c>
      <c r="P184" t="str">
        <f>IMDIV(N184,O184)</f>
        <v>0,99478093202251-0,102033804616047i</v>
      </c>
      <c r="Q184" t="s">
        <v>182</v>
      </c>
      <c r="R184">
        <f>IMABS(Q184)</f>
        <v>0.21019788771460099</v>
      </c>
    </row>
    <row r="185" spans="10:18">
      <c r="J185">
        <v>85.307272179933776</v>
      </c>
      <c r="K185" t="s">
        <v>181</v>
      </c>
      <c r="L185" t="s">
        <v>180</v>
      </c>
      <c r="M185" t="str">
        <f>IMCONJUGATE(L185)</f>
        <v>26,990010467778+18,5641170406471i</v>
      </c>
      <c r="N185" t="str">
        <f>IMPRODUCT(M185,K185)</f>
        <v>138,933756446714-56,360801178365i</v>
      </c>
      <c r="O185">
        <f>IMABS(N185)</f>
        <v>149.93041249146896</v>
      </c>
      <c r="P185" t="str">
        <f>IMDIV(N185,O185)</f>
        <v>0,926654933698787-0,375913066880757i</v>
      </c>
      <c r="Q185" t="s">
        <v>179</v>
      </c>
      <c r="R185">
        <f>IMABS(Q185)</f>
        <v>0.22091529576914401</v>
      </c>
    </row>
    <row r="186" spans="10:18">
      <c r="J186">
        <v>81.651829871414449</v>
      </c>
      <c r="K186" t="s">
        <v>178</v>
      </c>
      <c r="L186" t="s">
        <v>177</v>
      </c>
      <c r="M186" t="str">
        <f>IMCONJUGATE(L186)</f>
        <v>20,798985001527-4,9200137164981i</v>
      </c>
      <c r="N186" t="str">
        <f>IMPRODUCT(M186,K186)</f>
        <v>-136,426654896844+0,277987520865899i</v>
      </c>
      <c r="O186">
        <f>IMABS(N186)</f>
        <v>136.4269381148911</v>
      </c>
      <c r="P186" t="str">
        <f>IMDIV(N186,O186)</f>
        <v>-0,999997924031346+0,00203762925934608i</v>
      </c>
      <c r="Q186" t="s">
        <v>176</v>
      </c>
      <c r="R186">
        <f>IMABS(Q186)</f>
        <v>8.3384771246138703E-2</v>
      </c>
    </row>
    <row r="187" spans="10:18">
      <c r="J187">
        <v>74.291489270201694</v>
      </c>
      <c r="K187" t="s">
        <v>175</v>
      </c>
      <c r="L187" t="s">
        <v>174</v>
      </c>
      <c r="M187" t="str">
        <f>IMCONJUGATE(L187)</f>
        <v>7,09627346861939+3,67032981593925i</v>
      </c>
      <c r="N187" t="str">
        <f>IMPRODUCT(M187,K187)</f>
        <v>7,00907283833732+51,6421737600194i</v>
      </c>
      <c r="O187">
        <f>IMABS(N187)</f>
        <v>52.115652281374686</v>
      </c>
      <c r="P187" t="str">
        <f>IMDIV(N187,O187)</f>
        <v>0,134490743788354+0,990914849941838i</v>
      </c>
      <c r="Q187" t="s">
        <v>173</v>
      </c>
      <c r="R187">
        <f>IMABS(Q187)</f>
        <v>0.34687331295992002</v>
      </c>
    </row>
    <row r="188" spans="10:18">
      <c r="J188">
        <v>77.078226465402309</v>
      </c>
      <c r="K188" t="s">
        <v>172</v>
      </c>
      <c r="L188" t="s">
        <v>171</v>
      </c>
      <c r="M188" t="str">
        <f>IMCONJUGATE(L188)</f>
        <v>32,0903487549147+0,992916081001525i</v>
      </c>
      <c r="N188" t="str">
        <f>IMPRODUCT(M188,K188)</f>
        <v>-217,929857729073-71,844332868996i</v>
      </c>
      <c r="O188">
        <f>IMABS(N188)</f>
        <v>229.46684086204067</v>
      </c>
      <c r="P188" t="str">
        <f>IMDIV(N188,O188)</f>
        <v>-0,949722656704443-0,313092438973307i</v>
      </c>
      <c r="Q188" t="s">
        <v>170</v>
      </c>
      <c r="R188">
        <f>IMABS(Q188)</f>
        <v>0.29654536744228799</v>
      </c>
    </row>
    <row r="189" spans="10:18">
      <c r="J189">
        <v>86.07276480454135</v>
      </c>
      <c r="K189" t="s">
        <v>169</v>
      </c>
      <c r="L189" t="s">
        <v>168</v>
      </c>
      <c r="M189" t="str">
        <f>IMCONJUGATE(L189)</f>
        <v>20,3462685280416-20,2445828658009i</v>
      </c>
      <c r="N189" t="str">
        <f>IMPRODUCT(M189,K189)</f>
        <v>251,131044658655+91,6455077979503i</v>
      </c>
      <c r="O189">
        <f>IMABS(N189)</f>
        <v>267.33069537726402</v>
      </c>
      <c r="P189" t="str">
        <f>IMDIV(N189,O189)</f>
        <v>0,939402204839412+0,342817002995551i</v>
      </c>
      <c r="Q189" t="s">
        <v>167</v>
      </c>
      <c r="R189">
        <f>IMABS(Q189)</f>
        <v>0.127837410231459</v>
      </c>
    </row>
    <row r="190" spans="10:18">
      <c r="J190">
        <v>88.012299488238071</v>
      </c>
      <c r="K190" t="s">
        <v>166</v>
      </c>
      <c r="L190" t="s">
        <v>165</v>
      </c>
      <c r="M190" t="str">
        <f>IMCONJUGATE(L190)</f>
        <v>12,4580105909084+1,24519472089636i</v>
      </c>
      <c r="N190" t="str">
        <f>IMPRODUCT(M190,K190)</f>
        <v>54,3335149647149-5,69461117865297i</v>
      </c>
      <c r="O190">
        <f>IMABS(N190)</f>
        <v>54.631121578244546</v>
      </c>
      <c r="P190" t="str">
        <f>IMDIV(N190,O190)</f>
        <v>0,994552434492794-0,104237493467839i</v>
      </c>
      <c r="Q190" t="s">
        <v>164</v>
      </c>
      <c r="R190">
        <f>IMABS(Q190)</f>
        <v>6.3308845937629796E-2</v>
      </c>
    </row>
    <row r="191" spans="10:18">
      <c r="J191">
        <v>76.981464757235614</v>
      </c>
      <c r="K191" t="s">
        <v>163</v>
      </c>
      <c r="L191" t="s">
        <v>162</v>
      </c>
      <c r="M191" t="str">
        <f>IMCONJUGATE(L191)</f>
        <v>16,2194125489184</v>
      </c>
      <c r="N191" t="str">
        <f>IMPRODUCT(M191,K191)</f>
        <v>26,5245623094753</v>
      </c>
      <c r="O191">
        <f>IMABS(N191)</f>
        <v>26.5245623094753</v>
      </c>
      <c r="P191" t="str">
        <f>IMDIV(N191,O191)</f>
        <v>1</v>
      </c>
      <c r="Q191" t="s">
        <v>161</v>
      </c>
      <c r="R191">
        <f>IMABS(Q191)</f>
        <v>6.3842198167770106E-2</v>
      </c>
    </row>
    <row r="192" spans="10:18">
      <c r="J192">
        <v>72.719649077538378</v>
      </c>
      <c r="K192" t="s">
        <v>160</v>
      </c>
      <c r="L192" t="s">
        <v>159</v>
      </c>
      <c r="M192" t="str">
        <f>IMCONJUGATE(L192)</f>
        <v>12,4580105909087-1,24519472089645i</v>
      </c>
      <c r="N192" t="str">
        <f>IMPRODUCT(M192,K192)</f>
        <v>54,3335149647173+5,69461117865276i</v>
      </c>
      <c r="O192">
        <f>IMABS(N192)</f>
        <v>54.631121578246912</v>
      </c>
      <c r="P192" t="str">
        <f>IMDIV(N192,O192)</f>
        <v>0,994552434492795+0,10423749346783i</v>
      </c>
      <c r="Q192" t="s">
        <v>158</v>
      </c>
      <c r="R192">
        <f>IMABS(Q192)</f>
        <v>0.201537848467744</v>
      </c>
    </row>
    <row r="193" spans="10:18">
      <c r="J193">
        <v>71.235969552315836</v>
      </c>
      <c r="K193" t="s">
        <v>157</v>
      </c>
      <c r="L193" t="s">
        <v>156</v>
      </c>
      <c r="M193" t="str">
        <f>IMCONJUGATE(L193)</f>
        <v>20,3462685280416+20,2445828658009i</v>
      </c>
      <c r="N193" t="str">
        <f>IMPRODUCT(M193,K193)</f>
        <v>251,131044658655-91,6455077979503i</v>
      </c>
      <c r="O193">
        <f>IMABS(N193)</f>
        <v>267.33069537726402</v>
      </c>
      <c r="P193" t="str">
        <f>IMDIV(N193,O193)</f>
        <v>0,939402204839412-0,342817002995551i</v>
      </c>
      <c r="Q193" t="s">
        <v>155</v>
      </c>
      <c r="R193">
        <f>IMABS(Q193)</f>
        <v>0.10698439807685201</v>
      </c>
    </row>
    <row r="194" spans="10:18">
      <c r="J194">
        <v>62.045757536661938</v>
      </c>
      <c r="K194" t="s">
        <v>154</v>
      </c>
      <c r="L194" t="s">
        <v>153</v>
      </c>
      <c r="M194" t="str">
        <f>IMCONJUGATE(L194)</f>
        <v>32,0903487549146-0,992916081001376i</v>
      </c>
      <c r="N194" t="str">
        <f>IMPRODUCT(M194,K194)</f>
        <v>-217,929857729074+71,8443328689948i</v>
      </c>
      <c r="O194">
        <f>IMABS(N194)</f>
        <v>229.46684086204127</v>
      </c>
      <c r="P194" t="str">
        <f>IMDIV(N194,O194)</f>
        <v>-0,949722656704445+0,313092438973301i</v>
      </c>
      <c r="Q194" t="s">
        <v>152</v>
      </c>
      <c r="R194">
        <f>IMABS(Q194)</f>
        <v>8.1144653355955804E-2</v>
      </c>
    </row>
    <row r="195" spans="10:18">
      <c r="J195">
        <v>53.264094955489618</v>
      </c>
      <c r="K195" t="s">
        <v>151</v>
      </c>
      <c r="L195" t="s">
        <v>150</v>
      </c>
      <c r="M195" t="str">
        <f>IMCONJUGATE(L195)</f>
        <v>7,0962734686194-3,67032981593927i</v>
      </c>
      <c r="N195" t="str">
        <f>IMPRODUCT(M195,K195)</f>
        <v>7,00907283833721-51,6421737600194i</v>
      </c>
      <c r="O195">
        <f>IMABS(N195)</f>
        <v>52.115652281374665</v>
      </c>
      <c r="P195" t="str">
        <f>IMDIV(N195,O195)</f>
        <v>0,134490743788352-0,990914849941838i</v>
      </c>
      <c r="Q195" t="s">
        <v>149</v>
      </c>
      <c r="R195">
        <f>IMABS(Q195)</f>
        <v>0.18591353740137601</v>
      </c>
    </row>
    <row r="196" spans="10:18">
      <c r="J196">
        <v>39.401367565475425</v>
      </c>
      <c r="K196" t="s">
        <v>148</v>
      </c>
      <c r="L196" t="s">
        <v>147</v>
      </c>
      <c r="M196" t="str">
        <f>IMCONJUGATE(L196)</f>
        <v>20,7989850015271+4,92001371649813i</v>
      </c>
      <c r="N196" t="str">
        <f>IMPRODUCT(M196,K196)</f>
        <v>-136,426654896844-0,277987520865683i</v>
      </c>
      <c r="O196">
        <f>IMABS(N196)</f>
        <v>136.4269381148911</v>
      </c>
      <c r="P196" t="str">
        <f>IMDIV(N196,O196)</f>
        <v>-0,999997924031346-0,0020376292593445i</v>
      </c>
      <c r="Q196" t="s">
        <v>146</v>
      </c>
      <c r="R196">
        <f>IMABS(Q196)</f>
        <v>8.2756854914538602E-2</v>
      </c>
    </row>
    <row r="197" spans="10:18">
      <c r="J197">
        <v>47.716423687266158</v>
      </c>
      <c r="K197" t="s">
        <v>145</v>
      </c>
      <c r="L197" t="s">
        <v>144</v>
      </c>
      <c r="M197" t="str">
        <f>IMCONJUGATE(L197)</f>
        <v>26,990010467778-18,5641170406471i</v>
      </c>
      <c r="N197" t="str">
        <f>IMPRODUCT(M197,K197)</f>
        <v>138,933756446714+56,3608011783658i</v>
      </c>
      <c r="O197">
        <f>IMABS(N197)</f>
        <v>149.93041249146927</v>
      </c>
      <c r="P197" t="str">
        <f>IMDIV(N197,O197)</f>
        <v>0,926654933698785+0,375913066880761i</v>
      </c>
      <c r="Q197" t="s">
        <v>143</v>
      </c>
      <c r="R197">
        <f>IMABS(Q197)</f>
        <v>9.2451496546193893E-3</v>
      </c>
    </row>
    <row r="198" spans="10:18">
      <c r="J198">
        <v>45.267277340558209</v>
      </c>
      <c r="K198" t="s">
        <v>142</v>
      </c>
      <c r="L198" t="s">
        <v>141</v>
      </c>
      <c r="M198" t="str">
        <f>IMCONJUGATE(L198)</f>
        <v>29,8126168148974-36,2677519306074i</v>
      </c>
      <c r="N198" t="str">
        <f>IMPRODUCT(M198,K198)</f>
        <v>512,104021499347+52,5260587439307i</v>
      </c>
      <c r="O198">
        <f>IMABS(N198)</f>
        <v>514.79074941472527</v>
      </c>
      <c r="P198" t="str">
        <f>IMDIV(N198,O198)</f>
        <v>0,994780932022511+0,102033804616047i</v>
      </c>
      <c r="Q198" t="s">
        <v>140</v>
      </c>
      <c r="R198">
        <f>IMABS(Q198)</f>
        <v>4.5954234692187398E-3</v>
      </c>
    </row>
    <row r="199" spans="10:18">
      <c r="J199">
        <v>40.63346664946458</v>
      </c>
      <c r="K199" t="s">
        <v>139</v>
      </c>
      <c r="L199" t="s">
        <v>138</v>
      </c>
      <c r="M199" t="str">
        <f>IMCONJUGATE(L199)</f>
        <v>-16,3441276394443+13,5638412247883i</v>
      </c>
      <c r="N199" t="str">
        <f>IMPRODUCT(M199,K199)</f>
        <v>-97,8397392229316+152,015667495855i</v>
      </c>
      <c r="O199">
        <f>IMABS(N199)</f>
        <v>180.77991518811379</v>
      </c>
      <c r="P199" t="str">
        <f>IMDIV(N199,O199)</f>
        <v>-0,541209122269599+0,840888034147335i</v>
      </c>
      <c r="Q199" t="s">
        <v>137</v>
      </c>
      <c r="R199">
        <f>IMABS(Q199)</f>
        <v>0.139400498465128</v>
      </c>
    </row>
    <row r="200" spans="10:18">
      <c r="J200">
        <v>50.288134864318579</v>
      </c>
      <c r="K200" t="s">
        <v>136</v>
      </c>
      <c r="L200" t="s">
        <v>135</v>
      </c>
      <c r="M200" t="str">
        <f>IMCONJUGATE(L200)</f>
        <v>22,8536191557748-30,7723573542966i</v>
      </c>
      <c r="N200" t="str">
        <f>IMPRODUCT(M200,K200)</f>
        <v>302,198877819086-146,033923410471i</v>
      </c>
      <c r="O200">
        <f>IMABS(N200)</f>
        <v>335.63383104474167</v>
      </c>
      <c r="P200" t="str">
        <f>IMDIV(N200,O200)</f>
        <v>0,900382648788469-0,435098937898796i</v>
      </c>
      <c r="Q200" t="s">
        <v>134</v>
      </c>
      <c r="R200">
        <f>IMABS(Q200)</f>
        <v>0.101446176684563</v>
      </c>
    </row>
    <row r="201" spans="10:18">
      <c r="J201">
        <v>55.517567625682709</v>
      </c>
      <c r="K201" t="s">
        <v>133</v>
      </c>
      <c r="L201" t="s">
        <v>132</v>
      </c>
      <c r="M201" t="str">
        <f>IMCONJUGATE(L201)</f>
        <v>9,61181877297192-17,8216949523696i</v>
      </c>
      <c r="N201" t="str">
        <f>IMPRODUCT(M201,K201)</f>
        <v>-89,6584447884264-131,680426551002i</v>
      </c>
      <c r="O201">
        <f>IMABS(N201)</f>
        <v>159.3059052845598</v>
      </c>
      <c r="P201" t="str">
        <f>IMDIV(N201,O201)</f>
        <v>-0,562806787534173-0,826588482804753i</v>
      </c>
      <c r="Q201" t="s">
        <v>131</v>
      </c>
      <c r="R201">
        <f>IMABS(Q201)</f>
        <v>0.16040572112427101</v>
      </c>
    </row>
    <row r="202" spans="10:18">
      <c r="J202">
        <v>58.338708983787036</v>
      </c>
      <c r="K202" t="s">
        <v>130</v>
      </c>
      <c r="L202" t="s">
        <v>129</v>
      </c>
      <c r="M202" t="str">
        <f>IMCONJUGATE(L202)</f>
        <v>22,5894658358871-41,2964418753025i</v>
      </c>
      <c r="N202" t="str">
        <f>IMPRODUCT(M202,K202)</f>
        <v>-70,3922181020567+182,365632839472i</v>
      </c>
      <c r="O202">
        <f>IMABS(N202)</f>
        <v>195.47963681741541</v>
      </c>
      <c r="P202" t="str">
        <f>IMDIV(N202,O202)</f>
        <v>-0,360100004522749+0,932913708090258i</v>
      </c>
      <c r="Q202" t="s">
        <v>128</v>
      </c>
      <c r="R202">
        <f>IMABS(Q202)</f>
        <v>0.213793468802815</v>
      </c>
    </row>
    <row r="203" spans="10:18">
      <c r="J203">
        <v>56.584096675697758</v>
      </c>
      <c r="K203" t="s">
        <v>127</v>
      </c>
      <c r="L203" t="s">
        <v>126</v>
      </c>
      <c r="M203" t="str">
        <f>IMCONJUGATE(L203)</f>
        <v>40,2180515647097-25,6502893910478i</v>
      </c>
      <c r="N203" t="str">
        <f>IMPRODUCT(M203,K203)</f>
        <v>913,900452359769+424,807821780055i</v>
      </c>
      <c r="O203">
        <f>IMABS(N203)</f>
        <v>1007.8073835157716</v>
      </c>
      <c r="P203" t="str">
        <f>IMDIV(N203,O203)</f>
        <v>0,906820556495225+0,421516877856261i</v>
      </c>
      <c r="Q203" t="s">
        <v>125</v>
      </c>
      <c r="R203">
        <f>IMABS(Q203)</f>
        <v>0.15961172627562201</v>
      </c>
    </row>
    <row r="204" spans="10:18">
      <c r="J204">
        <v>66.055992775125787</v>
      </c>
      <c r="K204" t="s">
        <v>124</v>
      </c>
      <c r="L204" t="s">
        <v>123</v>
      </c>
      <c r="M204" t="str">
        <f>IMCONJUGATE(L204)</f>
        <v>-86,1192968022036-25,0545193462083i</v>
      </c>
      <c r="N204" t="str">
        <f>IMPRODUCT(M204,K204)</f>
        <v>531,964249220485+86,0568263476314i</v>
      </c>
      <c r="O204">
        <f>IMABS(N204)</f>
        <v>538.8800792474525</v>
      </c>
      <c r="P204" t="str">
        <f>IMDIV(N204,O204)</f>
        <v>0,987166291178131+0,159695690491677i</v>
      </c>
      <c r="Q204" t="s">
        <v>122</v>
      </c>
      <c r="R204">
        <f>IMABS(Q204)</f>
        <v>4.5619285089552201E-2</v>
      </c>
    </row>
    <row r="205" spans="10:18">
      <c r="J205">
        <v>64.215370059777229</v>
      </c>
      <c r="K205" t="s">
        <v>121</v>
      </c>
      <c r="L205" t="s">
        <v>120</v>
      </c>
      <c r="M205" t="str">
        <f>IMCONJUGATE(L205)</f>
        <v>100,872398511259-103,272230413401i</v>
      </c>
      <c r="N205" t="str">
        <f>IMPRODUCT(M205,K205)</f>
        <v>2537,50162975209-2057,13232263441i</v>
      </c>
      <c r="O205">
        <f>IMABS(N205)</f>
        <v>3266.6049522128865</v>
      </c>
      <c r="P205" t="str">
        <f>IMDIV(N205,O205)</f>
        <v>0,776800888651417-0,62974628175986i</v>
      </c>
      <c r="Q205" t="s">
        <v>119</v>
      </c>
      <c r="R205">
        <f>IMABS(Q205)</f>
        <v>0.139440513168818</v>
      </c>
    </row>
    <row r="206" spans="10:18">
      <c r="J206">
        <v>66.651614845396296</v>
      </c>
      <c r="K206" t="s">
        <v>118</v>
      </c>
      <c r="L206" t="s">
        <v>117</v>
      </c>
      <c r="M206" t="str">
        <f>IMCONJUGATE(L206)</f>
        <v>137,525883813908-431,531558147841i</v>
      </c>
      <c r="N206" t="str">
        <f>IMPRODUCT(M206,K206)</f>
        <v>59294,1494511659+7726,50278509105i</v>
      </c>
      <c r="O206">
        <f>IMABS(N206)</f>
        <v>59795.443007182548</v>
      </c>
      <c r="P206" t="str">
        <f>IMDIV(N206,O206)</f>
        <v>0,99161652576173+0,129215578922343i</v>
      </c>
      <c r="Q206" t="s">
        <v>116</v>
      </c>
      <c r="R206">
        <f>IMABS(Q206)</f>
        <v>8.5333105653022406E-2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4.4"/>
  <cols>
    <col min="1" max="1" width="11.5546875" customWidth="1"/>
    <col min="3" max="4" width="14.6640625" customWidth="1"/>
    <col min="5" max="5" width="12.21875" customWidth="1"/>
    <col min="6" max="6" width="14.6640625" customWidth="1"/>
    <col min="7" max="7" width="9.44140625" customWidth="1"/>
  </cols>
  <sheetData>
    <row r="1" spans="1:8" ht="92.4">
      <c r="A1" t="s">
        <v>7</v>
      </c>
      <c r="B1" s="2" t="s">
        <v>0</v>
      </c>
      <c r="C1" s="16" t="s">
        <v>77</v>
      </c>
      <c r="D1" s="16" t="s">
        <v>75</v>
      </c>
      <c r="E1" s="16" t="s">
        <v>79</v>
      </c>
      <c r="F1" s="16" t="s">
        <v>78</v>
      </c>
      <c r="G1" s="16" t="s">
        <v>76</v>
      </c>
      <c r="H1" s="15" t="s">
        <v>74</v>
      </c>
    </row>
    <row r="2" spans="1:8">
      <c r="A2" s="1">
        <v>39448</v>
      </c>
      <c r="B2" s="41">
        <v>102.80459613433806</v>
      </c>
      <c r="C2" s="42">
        <v>100</v>
      </c>
      <c r="D2" s="43">
        <v>100</v>
      </c>
      <c r="E2" s="43">
        <v>100</v>
      </c>
      <c r="F2" s="43">
        <v>100</v>
      </c>
      <c r="G2" s="43">
        <v>100</v>
      </c>
      <c r="H2" s="44">
        <v>100</v>
      </c>
    </row>
    <row r="3" spans="1:8">
      <c r="A3" s="1">
        <v>39479</v>
      </c>
      <c r="B3">
        <v>102.63274078538606</v>
      </c>
      <c r="C3">
        <v>100</v>
      </c>
      <c r="D3">
        <v>101.18074477747503</v>
      </c>
      <c r="E3">
        <v>99.460284694448035</v>
      </c>
      <c r="F3">
        <v>114.19767717468594</v>
      </c>
      <c r="G3">
        <v>94.220846233230134</v>
      </c>
      <c r="H3">
        <v>99.986792599565504</v>
      </c>
    </row>
    <row r="4" spans="1:8">
      <c r="A4" s="1">
        <v>39508</v>
      </c>
      <c r="B4">
        <v>97.285005418101363</v>
      </c>
      <c r="C4">
        <v>100</v>
      </c>
      <c r="D4">
        <v>102.72479564032697</v>
      </c>
      <c r="E4">
        <v>100.98266890293726</v>
      </c>
      <c r="F4">
        <v>127.70798767480444</v>
      </c>
      <c r="G4">
        <v>91.228070175438603</v>
      </c>
      <c r="H4">
        <v>99.747801968165433</v>
      </c>
    </row>
    <row r="5" spans="1:8">
      <c r="A5" s="1">
        <v>39539</v>
      </c>
      <c r="B5">
        <v>98.77812793789812</v>
      </c>
      <c r="C5">
        <v>100</v>
      </c>
      <c r="D5">
        <v>102.45231607629428</v>
      </c>
      <c r="E5">
        <v>100.0838601470778</v>
      </c>
      <c r="F5">
        <v>148.25788101445841</v>
      </c>
      <c r="G5">
        <v>89.88648090815272</v>
      </c>
      <c r="H5">
        <v>101.55702850482807</v>
      </c>
    </row>
    <row r="6" spans="1:8">
      <c r="A6" s="1">
        <v>39569</v>
      </c>
      <c r="B6">
        <v>97.062694037554891</v>
      </c>
      <c r="C6">
        <v>100</v>
      </c>
      <c r="D6">
        <v>103.81471389645777</v>
      </c>
      <c r="E6">
        <v>106.25080634756804</v>
      </c>
      <c r="F6">
        <v>141.81085565299833</v>
      </c>
      <c r="G6">
        <v>91.124871001031977</v>
      </c>
      <c r="H6">
        <v>101.91306594917813</v>
      </c>
    </row>
    <row r="7" spans="1:8">
      <c r="A7" s="1">
        <v>39600</v>
      </c>
      <c r="B7">
        <v>98.586431444470037</v>
      </c>
      <c r="C7">
        <v>100</v>
      </c>
      <c r="D7">
        <v>103.81471389645777</v>
      </c>
      <c r="E7">
        <v>105.35844837225305</v>
      </c>
      <c r="F7">
        <v>148.80303389428775</v>
      </c>
      <c r="G7">
        <v>88.028895768833834</v>
      </c>
      <c r="H7">
        <v>101.73113979255631</v>
      </c>
    </row>
    <row r="8" spans="1:8">
      <c r="A8" s="1">
        <v>39630</v>
      </c>
      <c r="B8">
        <v>98.374106919332363</v>
      </c>
      <c r="C8">
        <v>99.48096885813149</v>
      </c>
      <c r="D8">
        <v>102.27066303360581</v>
      </c>
      <c r="E8">
        <v>108.67629983227971</v>
      </c>
      <c r="F8">
        <v>165.7501777672434</v>
      </c>
      <c r="G8">
        <v>93.292053663570698</v>
      </c>
      <c r="H8">
        <v>101.13809613071123</v>
      </c>
    </row>
    <row r="9" spans="1:8">
      <c r="A9" s="1">
        <v>39661</v>
      </c>
      <c r="B9">
        <v>93.517039657696756</v>
      </c>
      <c r="C9">
        <v>99.307958477508649</v>
      </c>
      <c r="D9">
        <v>102.17983651226159</v>
      </c>
      <c r="E9">
        <v>107.71083301079432</v>
      </c>
      <c r="F9">
        <v>182.55510784546101</v>
      </c>
      <c r="G9">
        <v>86.068111455108365</v>
      </c>
      <c r="H9">
        <v>99.246597314615173</v>
      </c>
    </row>
    <row r="10" spans="1:8">
      <c r="A10" s="1">
        <v>39692</v>
      </c>
      <c r="B10">
        <v>94.302960638145223</v>
      </c>
      <c r="C10">
        <v>94.636678200692046</v>
      </c>
      <c r="D10">
        <v>100.18165304268847</v>
      </c>
      <c r="E10">
        <v>109.31707736636133</v>
      </c>
      <c r="F10">
        <v>226.0488267361934</v>
      </c>
      <c r="G10">
        <v>86.068111455108365</v>
      </c>
      <c r="H10">
        <v>99.515846570259427</v>
      </c>
    </row>
    <row r="11" spans="1:8">
      <c r="A11" s="1">
        <v>39722</v>
      </c>
      <c r="B11">
        <v>91.581053903126431</v>
      </c>
      <c r="C11">
        <v>94.290657439446363</v>
      </c>
      <c r="D11">
        <v>99.182561307901921</v>
      </c>
      <c r="E11">
        <v>108.80746570335009</v>
      </c>
      <c r="F11">
        <v>250.794027020621</v>
      </c>
      <c r="G11">
        <v>83.488132094943239</v>
      </c>
      <c r="H11">
        <v>99.576245953507041</v>
      </c>
    </row>
    <row r="12" spans="1:8">
      <c r="A12" s="1">
        <v>39753</v>
      </c>
      <c r="B12">
        <v>88.197168991842119</v>
      </c>
      <c r="C12">
        <v>93.598615916955026</v>
      </c>
      <c r="D12">
        <v>97.456857402361493</v>
      </c>
      <c r="E12">
        <v>97.875542940695823</v>
      </c>
      <c r="F12">
        <v>242.00047404598246</v>
      </c>
      <c r="G12">
        <v>78.534571723426211</v>
      </c>
      <c r="H12">
        <v>98.47754585559241</v>
      </c>
    </row>
    <row r="13" spans="1:8">
      <c r="A13" s="1">
        <v>39783</v>
      </c>
      <c r="B13">
        <v>86.35662237956501</v>
      </c>
      <c r="C13">
        <v>92.214532871972338</v>
      </c>
      <c r="D13">
        <v>96.639418710263399</v>
      </c>
      <c r="E13">
        <v>89.231497011138345</v>
      </c>
      <c r="F13">
        <v>216.71012088172552</v>
      </c>
      <c r="G13">
        <v>77.915376676986583</v>
      </c>
      <c r="H13">
        <v>96.012230500433148</v>
      </c>
    </row>
    <row r="14" spans="1:8">
      <c r="A14" s="1">
        <v>39814</v>
      </c>
      <c r="B14">
        <v>85.512898978322625</v>
      </c>
      <c r="C14">
        <v>89.61937716262976</v>
      </c>
      <c r="D14">
        <v>94.641235240690293</v>
      </c>
      <c r="E14">
        <v>85.307272179933776</v>
      </c>
      <c r="F14">
        <v>145.60322351268073</v>
      </c>
      <c r="G14">
        <v>80.908152734778128</v>
      </c>
      <c r="H14">
        <v>93.428133404832508</v>
      </c>
    </row>
    <row r="15" spans="1:8">
      <c r="A15" s="1">
        <v>39845</v>
      </c>
      <c r="B15">
        <v>86.473718067966701</v>
      </c>
      <c r="C15">
        <v>91.349480968858131</v>
      </c>
      <c r="D15">
        <v>92.098092643051771</v>
      </c>
      <c r="E15">
        <v>81.651829871414449</v>
      </c>
      <c r="F15">
        <v>180.44560322351268</v>
      </c>
      <c r="G15">
        <v>73.065015479876152</v>
      </c>
      <c r="H15">
        <v>94.631429398043082</v>
      </c>
    </row>
    <row r="16" spans="1:8">
      <c r="A16" s="1">
        <v>39873</v>
      </c>
      <c r="B16">
        <v>87.050209521753146</v>
      </c>
      <c r="C16">
        <v>89.61937716262976</v>
      </c>
      <c r="D16">
        <v>93.46049046321528</v>
      </c>
      <c r="E16">
        <v>74.291489270201694</v>
      </c>
      <c r="F16">
        <v>187.01114008058781</v>
      </c>
      <c r="G16">
        <v>71.723426212590297</v>
      </c>
      <c r="H16">
        <v>92.292937900255964</v>
      </c>
    </row>
    <row r="17" spans="1:8">
      <c r="A17" s="1">
        <v>39904</v>
      </c>
      <c r="B17">
        <v>88.315947268315554</v>
      </c>
      <c r="C17">
        <v>89.792387543252602</v>
      </c>
      <c r="D17">
        <v>90.099909173478665</v>
      </c>
      <c r="E17">
        <v>77.078226465402309</v>
      </c>
      <c r="F17">
        <v>223.72600142213795</v>
      </c>
      <c r="G17">
        <v>64.602683178534576</v>
      </c>
      <c r="H17">
        <v>94.049628211972887</v>
      </c>
    </row>
    <row r="18" spans="1:8">
      <c r="A18" s="1">
        <v>39934</v>
      </c>
      <c r="B18">
        <v>89.339045243981346</v>
      </c>
      <c r="C18">
        <v>88.408304498269914</v>
      </c>
      <c r="D18">
        <v>89.373297002724811</v>
      </c>
      <c r="E18">
        <v>86.07276480454135</v>
      </c>
      <c r="F18">
        <v>271.15430196729085</v>
      </c>
      <c r="G18">
        <v>61.713106295149636</v>
      </c>
      <c r="H18">
        <v>94.754012768519786</v>
      </c>
    </row>
    <row r="19" spans="1:8">
      <c r="A19" s="1">
        <v>39965</v>
      </c>
      <c r="B19">
        <v>89.753723041465776</v>
      </c>
      <c r="C19">
        <v>85.640138408304495</v>
      </c>
      <c r="D19">
        <v>87.19346049046321</v>
      </c>
      <c r="E19">
        <v>88.012299488238071</v>
      </c>
      <c r="F19">
        <v>222.30386347475704</v>
      </c>
      <c r="G19">
        <v>58.204334365325074</v>
      </c>
      <c r="H19">
        <v>93.561573501550711</v>
      </c>
    </row>
    <row r="20" spans="1:8">
      <c r="A20" s="1">
        <v>39995</v>
      </c>
      <c r="B20">
        <v>91.187337280221854</v>
      </c>
      <c r="C20">
        <v>82.698961937716263</v>
      </c>
      <c r="D20">
        <v>82.288828337874648</v>
      </c>
      <c r="E20">
        <v>76.981464757235614</v>
      </c>
      <c r="F20">
        <v>196.25503673856363</v>
      </c>
      <c r="G20">
        <v>63.157894736842103</v>
      </c>
      <c r="H20">
        <v>91.098640506323932</v>
      </c>
    </row>
    <row r="21" spans="1:8">
      <c r="A21" s="1">
        <v>40026</v>
      </c>
      <c r="B21">
        <v>92.279801843303815</v>
      </c>
      <c r="C21">
        <v>83.391003460207628</v>
      </c>
      <c r="D21">
        <v>80.472297910990008</v>
      </c>
      <c r="E21">
        <v>72.719649077538378</v>
      </c>
      <c r="F21">
        <v>158.59208343209292</v>
      </c>
      <c r="G21">
        <v>65.015479876160981</v>
      </c>
      <c r="H21">
        <v>90.136415050901363</v>
      </c>
    </row>
    <row r="22" spans="1:8">
      <c r="A22" s="1">
        <v>40057</v>
      </c>
      <c r="B22">
        <v>92.87959618016086</v>
      </c>
      <c r="C22">
        <v>81.141868512110733</v>
      </c>
      <c r="D22">
        <v>78.928247048138061</v>
      </c>
      <c r="E22">
        <v>71.235969552315836</v>
      </c>
      <c r="F22">
        <v>71.699454847120165</v>
      </c>
      <c r="G22">
        <v>72.549019607843135</v>
      </c>
      <c r="H22">
        <v>87.302027586161302</v>
      </c>
    </row>
    <row r="23" spans="1:8">
      <c r="A23" s="1">
        <v>40087</v>
      </c>
      <c r="B23">
        <v>96.015602502976193</v>
      </c>
      <c r="C23">
        <v>75.43252595155711</v>
      </c>
      <c r="D23">
        <v>72.388737511353312</v>
      </c>
      <c r="E23">
        <v>62.045757536661938</v>
      </c>
      <c r="F23">
        <v>20.170656553685706</v>
      </c>
      <c r="G23">
        <v>58.410732714138277</v>
      </c>
      <c r="H23">
        <v>78.563072189999545</v>
      </c>
    </row>
    <row r="24" spans="1:8">
      <c r="A24" s="30">
        <v>40118</v>
      </c>
      <c r="C24">
        <v>67.301038062283737</v>
      </c>
      <c r="D24">
        <v>66.757493188010912</v>
      </c>
      <c r="E24">
        <v>53.264094955489618</v>
      </c>
      <c r="F24">
        <v>16.591609386110452</v>
      </c>
      <c r="G24">
        <v>57.069143446852422</v>
      </c>
      <c r="H24">
        <v>77.801439483574654</v>
      </c>
    </row>
    <row r="25" spans="1:8">
      <c r="A25" s="30">
        <v>40148</v>
      </c>
      <c r="C25">
        <v>66.262975778546718</v>
      </c>
      <c r="D25">
        <v>60.490463215258849</v>
      </c>
      <c r="E25">
        <v>39.401367565475425</v>
      </c>
      <c r="F25">
        <v>18.345579521213555</v>
      </c>
      <c r="G25">
        <v>62.02270381836945</v>
      </c>
      <c r="H25">
        <v>77.477375645334519</v>
      </c>
    </row>
    <row r="26" spans="1:8">
      <c r="A26" s="30">
        <v>40179</v>
      </c>
      <c r="C26">
        <v>66.608996539792386</v>
      </c>
      <c r="D26">
        <v>57.402361489554956</v>
      </c>
      <c r="E26">
        <v>47.716423687266158</v>
      </c>
      <c r="F26">
        <v>25.36146006162598</v>
      </c>
      <c r="G26">
        <v>63.157894736842103</v>
      </c>
      <c r="H26">
        <v>76.562908445138547</v>
      </c>
    </row>
    <row r="27" spans="1:8">
      <c r="A27" s="30">
        <v>40210</v>
      </c>
      <c r="C27">
        <v>62.629757785467135</v>
      </c>
      <c r="D27">
        <v>55.313351498637608</v>
      </c>
      <c r="E27">
        <v>45.267277340558209</v>
      </c>
      <c r="F27">
        <v>47.072766058307657</v>
      </c>
      <c r="G27">
        <v>58.101135190918463</v>
      </c>
      <c r="H27">
        <v>75.243971045582782</v>
      </c>
    </row>
    <row r="28" spans="1:8">
      <c r="A28" s="30">
        <v>40238</v>
      </c>
      <c r="C28">
        <v>66.262975778546718</v>
      </c>
      <c r="D28">
        <v>54.768392370572208</v>
      </c>
      <c r="E28">
        <v>40.63346664946458</v>
      </c>
      <c r="F28">
        <v>37.307418819625504</v>
      </c>
      <c r="G28">
        <v>59.133126934984517</v>
      </c>
      <c r="H28">
        <v>76.089228107998181</v>
      </c>
    </row>
    <row r="29" spans="1:8">
      <c r="A29" s="30">
        <v>40269</v>
      </c>
      <c r="C29">
        <v>70.069204152249142</v>
      </c>
      <c r="D29">
        <v>58.038147138964582</v>
      </c>
      <c r="E29">
        <v>50.288134864318579</v>
      </c>
      <c r="F29">
        <v>42.427115430196729</v>
      </c>
      <c r="G29">
        <v>63.880288957688336</v>
      </c>
      <c r="H29">
        <v>76.445784940744176</v>
      </c>
    </row>
    <row r="30" spans="1:8">
      <c r="A30" s="30">
        <v>40299</v>
      </c>
      <c r="C30">
        <v>75.95155709342562</v>
      </c>
      <c r="D30">
        <v>60.581289736603097</v>
      </c>
      <c r="E30">
        <v>55.517567625682709</v>
      </c>
      <c r="F30">
        <v>74.994074425219253</v>
      </c>
      <c r="G30">
        <v>70.897832817337459</v>
      </c>
      <c r="H30">
        <v>79.226928236163047</v>
      </c>
    </row>
    <row r="31" spans="1:8">
      <c r="A31" s="30">
        <v>40330</v>
      </c>
      <c r="C31">
        <v>76.816608996539799</v>
      </c>
      <c r="D31">
        <v>64.577656675749324</v>
      </c>
      <c r="E31">
        <v>58.338708983787036</v>
      </c>
      <c r="F31">
        <v>96.468357430670764</v>
      </c>
      <c r="G31">
        <v>73.065015479876152</v>
      </c>
      <c r="H31">
        <v>82.293316997778717</v>
      </c>
    </row>
    <row r="32" spans="1:8">
      <c r="A32" s="30">
        <v>40360</v>
      </c>
      <c r="C32">
        <v>81.31487889273356</v>
      </c>
      <c r="D32">
        <v>68.119891008174392</v>
      </c>
      <c r="E32">
        <v>56.584096675697758</v>
      </c>
      <c r="F32">
        <v>79.284190566484952</v>
      </c>
      <c r="G32">
        <v>68.111455108359138</v>
      </c>
      <c r="H32">
        <v>84.432657994254768</v>
      </c>
    </row>
    <row r="33" spans="1:8">
      <c r="A33" s="30">
        <v>40391</v>
      </c>
      <c r="C33">
        <v>86.505190311418687</v>
      </c>
      <c r="D33">
        <v>73.478655767484113</v>
      </c>
      <c r="E33">
        <v>66.055992775125787</v>
      </c>
      <c r="F33">
        <v>57.383266176819149</v>
      </c>
      <c r="G33">
        <v>65.221878224974191</v>
      </c>
      <c r="H33">
        <v>89.139208186502074</v>
      </c>
    </row>
    <row r="34" spans="1:8">
      <c r="A34" s="30">
        <v>40422</v>
      </c>
      <c r="C34">
        <v>88.062283737024245</v>
      </c>
      <c r="D34">
        <v>75.02270663033606</v>
      </c>
      <c r="E34">
        <v>64.215370059777229</v>
      </c>
      <c r="F34">
        <v>52.619104053093146</v>
      </c>
      <c r="G34">
        <v>75.851393188854487</v>
      </c>
      <c r="H34">
        <v>91.207237816428915</v>
      </c>
    </row>
    <row r="35" spans="1:8">
      <c r="A35" s="30">
        <v>40452</v>
      </c>
      <c r="C35">
        <v>91.003460207612477</v>
      </c>
      <c r="D35">
        <v>78.110808356039968</v>
      </c>
      <c r="E35">
        <v>66.651614845396296</v>
      </c>
      <c r="F35">
        <v>71.415027257643999</v>
      </c>
      <c r="G35">
        <v>72.858617131062942</v>
      </c>
      <c r="H35">
        <v>91.563794649174937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1"/>
  <sheetViews>
    <sheetView workbookViewId="0">
      <selection activeCell="L21" sqref="L21"/>
    </sheetView>
  </sheetViews>
  <sheetFormatPr defaultRowHeight="14.4"/>
  <cols>
    <col min="1" max="1" width="29.88671875" customWidth="1"/>
  </cols>
  <sheetData>
    <row r="1" spans="1:9">
      <c r="A1" t="s">
        <v>80</v>
      </c>
    </row>
    <row r="2" spans="1:9" ht="15" thickBot="1"/>
    <row r="3" spans="1:9">
      <c r="A3" s="29" t="s">
        <v>81</v>
      </c>
      <c r="B3" s="29"/>
    </row>
    <row r="4" spans="1:9">
      <c r="A4" s="23" t="s">
        <v>82</v>
      </c>
      <c r="B4" s="23">
        <v>0.92689768249491045</v>
      </c>
    </row>
    <row r="5" spans="1:9">
      <c r="A5" s="23" t="s">
        <v>83</v>
      </c>
      <c r="B5" s="23">
        <v>0.85913931381443576</v>
      </c>
    </row>
    <row r="6" spans="1:9">
      <c r="A6" s="23" t="s">
        <v>84</v>
      </c>
      <c r="B6" s="23">
        <v>0.80279503934021013</v>
      </c>
    </row>
    <row r="7" spans="1:9">
      <c r="A7" s="23" t="s">
        <v>85</v>
      </c>
      <c r="B7" s="23">
        <v>2.3359057655001059</v>
      </c>
    </row>
    <row r="8" spans="1:9" ht="15" thickBot="1">
      <c r="A8" s="24" t="s">
        <v>86</v>
      </c>
      <c r="B8" s="24">
        <v>22</v>
      </c>
    </row>
    <row r="10" spans="1:9" ht="15" thickBot="1">
      <c r="A10" t="s">
        <v>87</v>
      </c>
    </row>
    <row r="11" spans="1:9">
      <c r="A11" s="25"/>
      <c r="B11" s="25" t="s">
        <v>92</v>
      </c>
      <c r="C11" s="25" t="s">
        <v>93</v>
      </c>
      <c r="D11" s="25" t="s">
        <v>94</v>
      </c>
      <c r="E11" s="25" t="s">
        <v>95</v>
      </c>
      <c r="F11" s="25" t="s">
        <v>96</v>
      </c>
    </row>
    <row r="12" spans="1:9">
      <c r="A12" s="23" t="s">
        <v>88</v>
      </c>
      <c r="B12" s="23">
        <v>6</v>
      </c>
      <c r="C12" s="23">
        <v>499.20127877597338</v>
      </c>
      <c r="D12" s="23">
        <v>83.200213129328901</v>
      </c>
      <c r="E12" s="23">
        <v>15.248032241633402</v>
      </c>
      <c r="F12" s="23">
        <v>1.2790295185204421E-5</v>
      </c>
    </row>
    <row r="13" spans="1:9">
      <c r="A13" s="23" t="s">
        <v>89</v>
      </c>
      <c r="B13" s="23">
        <v>15</v>
      </c>
      <c r="C13" s="23">
        <v>81.846836179449525</v>
      </c>
      <c r="D13" s="23">
        <v>5.4564557452966351</v>
      </c>
      <c r="E13" s="23"/>
      <c r="F13" s="23"/>
    </row>
    <row r="14" spans="1:9" ht="15" thickBot="1">
      <c r="A14" s="24" t="s">
        <v>90</v>
      </c>
      <c r="B14" s="24">
        <v>21</v>
      </c>
      <c r="C14" s="24">
        <v>581.04811495542288</v>
      </c>
      <c r="D14" s="24"/>
      <c r="E14" s="24"/>
      <c r="F14" s="24"/>
    </row>
    <row r="15" spans="1:9" ht="15" thickBot="1"/>
    <row r="16" spans="1:9">
      <c r="A16" s="25"/>
      <c r="B16" s="25" t="s">
        <v>97</v>
      </c>
      <c r="C16" s="25" t="s">
        <v>85</v>
      </c>
      <c r="D16" s="25" t="s">
        <v>98</v>
      </c>
      <c r="E16" s="25" t="s">
        <v>99</v>
      </c>
      <c r="F16" s="25" t="s">
        <v>100</v>
      </c>
      <c r="G16" s="25" t="s">
        <v>101</v>
      </c>
      <c r="H16" s="25" t="s">
        <v>102</v>
      </c>
      <c r="I16" s="25" t="s">
        <v>103</v>
      </c>
    </row>
    <row r="17" spans="1:9">
      <c r="A17" s="23" t="s">
        <v>91</v>
      </c>
      <c r="B17" s="23">
        <v>52.468287614564716</v>
      </c>
      <c r="C17" s="23">
        <v>20.406019003226383</v>
      </c>
      <c r="D17" s="23">
        <v>2.5712162478271234</v>
      </c>
      <c r="E17" s="23">
        <v>2.128286091203865E-2</v>
      </c>
      <c r="F17" s="23">
        <v>8.9738878851431778</v>
      </c>
      <c r="G17" s="23">
        <v>95.962687343986261</v>
      </c>
      <c r="H17" s="23">
        <v>8.9738878851431778</v>
      </c>
      <c r="I17" s="23">
        <v>95.962687343986261</v>
      </c>
    </row>
    <row r="18" spans="1:9">
      <c r="A18" s="23" t="s">
        <v>77</v>
      </c>
      <c r="B18" s="23">
        <v>1.1937306313887075</v>
      </c>
      <c r="C18" s="23">
        <v>0.5412536081196393</v>
      </c>
      <c r="D18" s="23">
        <v>2.2054922377992607</v>
      </c>
      <c r="E18" s="23">
        <v>4.343770897867362E-2</v>
      </c>
      <c r="F18" s="23">
        <v>4.007587967916848E-2</v>
      </c>
      <c r="G18" s="23">
        <v>2.3473853830982465</v>
      </c>
      <c r="H18" s="23">
        <v>4.007587967916848E-2</v>
      </c>
      <c r="I18" s="23">
        <v>2.3473853830982465</v>
      </c>
    </row>
    <row r="19" spans="1:9">
      <c r="A19" s="23" t="s">
        <v>75</v>
      </c>
      <c r="B19" s="23">
        <v>-1.1973964613737493</v>
      </c>
      <c r="C19" s="23">
        <v>0.34783849342397621</v>
      </c>
      <c r="D19" s="23">
        <v>-3.4423920411656597</v>
      </c>
      <c r="E19" s="23">
        <v>3.6280447402238943E-3</v>
      </c>
      <c r="F19" s="23">
        <v>-1.9387966566725061</v>
      </c>
      <c r="G19" s="23">
        <v>-0.45599626607499244</v>
      </c>
      <c r="H19" s="23">
        <v>-1.9387966566725061</v>
      </c>
      <c r="I19" s="23">
        <v>-0.45599626607499244</v>
      </c>
    </row>
    <row r="20" spans="1:9">
      <c r="A20" s="23" t="s">
        <v>79</v>
      </c>
      <c r="B20" s="23">
        <v>0.30533515010872736</v>
      </c>
      <c r="C20" s="23">
        <v>9.9784798447793782E-2</v>
      </c>
      <c r="D20" s="23">
        <v>3.059936532000664</v>
      </c>
      <c r="E20" s="23">
        <v>7.9408610656155395E-3</v>
      </c>
      <c r="F20" s="23">
        <v>9.2648887789658796E-2</v>
      </c>
      <c r="G20" s="23">
        <v>0.51802141242779598</v>
      </c>
      <c r="H20" s="23">
        <v>9.2648887789658796E-2</v>
      </c>
      <c r="I20" s="23">
        <v>0.51802141242779598</v>
      </c>
    </row>
    <row r="21" spans="1:9">
      <c r="A21" s="23" t="s">
        <v>78</v>
      </c>
      <c r="B21" s="23">
        <v>-5.4880989973640798E-2</v>
      </c>
      <c r="C21" s="23">
        <v>2.2373159341766088E-2</v>
      </c>
      <c r="D21" s="23">
        <v>-2.4529834671668063</v>
      </c>
      <c r="E21" s="23">
        <v>2.6883325193706505E-2</v>
      </c>
      <c r="F21" s="23">
        <v>-0.10256825006425221</v>
      </c>
      <c r="G21" s="23">
        <v>-7.1937298830293747E-3</v>
      </c>
      <c r="H21" s="23">
        <v>-0.10256825006425221</v>
      </c>
      <c r="I21" s="23">
        <v>-7.1937298830293747E-3</v>
      </c>
    </row>
    <row r="22" spans="1:9" s="36" customFormat="1">
      <c r="A22" s="35" t="s">
        <v>76</v>
      </c>
      <c r="B22" s="35">
        <v>-5.7071679245491225E-2</v>
      </c>
      <c r="C22" s="35">
        <v>0.14887002814803363</v>
      </c>
      <c r="D22" s="35">
        <v>-0.38336581214816584</v>
      </c>
      <c r="E22" s="35">
        <v>0.70682728014163598</v>
      </c>
      <c r="F22" s="35">
        <v>-0.37438063161768348</v>
      </c>
      <c r="G22" s="35">
        <v>0.26023727312670103</v>
      </c>
      <c r="H22" s="35">
        <v>-0.37438063161768348</v>
      </c>
      <c r="I22" s="35">
        <v>0.26023727312670103</v>
      </c>
    </row>
    <row r="23" spans="1:9" s="36" customFormat="1" ht="15" thickBot="1">
      <c r="A23" s="37" t="s">
        <v>74</v>
      </c>
      <c r="B23" s="37">
        <v>0.30471030319809744</v>
      </c>
      <c r="C23" s="37">
        <v>0.54806041999967481</v>
      </c>
      <c r="D23" s="37">
        <v>0.55597939949445396</v>
      </c>
      <c r="E23" s="37">
        <v>0.58642326101247844</v>
      </c>
      <c r="F23" s="37">
        <v>-0.86345282453257688</v>
      </c>
      <c r="G23" s="37">
        <v>1.4728734309287717</v>
      </c>
      <c r="H23" s="37">
        <v>-0.86345282453257688</v>
      </c>
      <c r="I23" s="37">
        <v>1.4728734309287717</v>
      </c>
    </row>
    <row r="27" spans="1:9">
      <c r="A27" t="s">
        <v>104</v>
      </c>
      <c r="F27" t="s">
        <v>109</v>
      </c>
    </row>
    <row r="28" spans="1:9" ht="15" thickBot="1"/>
    <row r="29" spans="1:9">
      <c r="A29" s="25" t="s">
        <v>105</v>
      </c>
      <c r="B29" s="25" t="s">
        <v>106</v>
      </c>
      <c r="C29" s="25" t="s">
        <v>107</v>
      </c>
      <c r="D29" s="25" t="s">
        <v>108</v>
      </c>
      <c r="F29" s="25" t="s">
        <v>110</v>
      </c>
      <c r="G29" s="25" t="s">
        <v>0</v>
      </c>
    </row>
    <row r="30" spans="1:9">
      <c r="A30" s="23">
        <v>1</v>
      </c>
      <c r="B30" s="23">
        <v>101.91098302482979</v>
      </c>
      <c r="C30" s="23">
        <v>0.89361310950826578</v>
      </c>
      <c r="D30" s="23">
        <v>0.45264552441761507</v>
      </c>
      <c r="F30" s="23">
        <v>2.2727272727272729</v>
      </c>
      <c r="G30" s="23">
        <v>85.512898978322625</v>
      </c>
    </row>
    <row r="31" spans="1:9">
      <c r="A31" s="23">
        <v>2</v>
      </c>
      <c r="B31" s="23">
        <v>99.878988353082647</v>
      </c>
      <c r="C31" s="23">
        <v>2.7537524323034148</v>
      </c>
      <c r="D31" s="23">
        <v>1.3948695476526383</v>
      </c>
      <c r="F31" s="23">
        <v>6.8181818181818183</v>
      </c>
      <c r="G31" s="23">
        <v>86.35662237956501</v>
      </c>
    </row>
    <row r="32" spans="1:9">
      <c r="A32" s="23">
        <v>3</v>
      </c>
      <c r="B32" s="23">
        <v>97.851505356915524</v>
      </c>
      <c r="C32" s="23">
        <v>-0.56649993881416094</v>
      </c>
      <c r="D32" s="23">
        <v>-0.28695154441969478</v>
      </c>
      <c r="F32" s="23">
        <v>11.363636363636365</v>
      </c>
      <c r="G32" s="23">
        <v>86.473718067966701</v>
      </c>
    </row>
    <row r="33" spans="1:7">
      <c r="A33" s="23">
        <v>4</v>
      </c>
      <c r="B33" s="23">
        <v>97.403391744844882</v>
      </c>
      <c r="C33" s="23">
        <v>1.3747361930532378</v>
      </c>
      <c r="D33" s="23">
        <v>0.69635077912283316</v>
      </c>
      <c r="F33" s="23">
        <v>15.90909090909091</v>
      </c>
      <c r="G33" s="23">
        <v>87.050209521753146</v>
      </c>
    </row>
    <row r="34" spans="1:7">
      <c r="A34" s="23">
        <v>5</v>
      </c>
      <c r="B34" s="23">
        <v>98.0466772695152</v>
      </c>
      <c r="C34" s="23">
        <v>-0.98398323196030901</v>
      </c>
      <c r="D34" s="23">
        <v>-0.49842107429903815</v>
      </c>
      <c r="F34" s="23">
        <v>20.454545454545457</v>
      </c>
      <c r="G34" s="23">
        <v>88.197168991842119</v>
      </c>
    </row>
    <row r="35" spans="1:7">
      <c r="A35" s="23">
        <v>6</v>
      </c>
      <c r="B35" s="23">
        <v>97.511729080277661</v>
      </c>
      <c r="C35" s="23">
        <v>1.0747023641923761</v>
      </c>
      <c r="D35" s="23">
        <v>0.54437340954005908</v>
      </c>
      <c r="F35" s="23">
        <v>25.000000000000004</v>
      </c>
      <c r="G35" s="23">
        <v>88.315947268315554</v>
      </c>
    </row>
    <row r="36" spans="1:7">
      <c r="A36" s="23">
        <v>7</v>
      </c>
      <c r="B36" s="23">
        <v>98.342883614359465</v>
      </c>
      <c r="C36" s="23">
        <v>3.1223304972897381E-2</v>
      </c>
      <c r="D36" s="23">
        <v>1.5815669111306312E-2</v>
      </c>
      <c r="F36" s="23">
        <v>29.545454545454547</v>
      </c>
      <c r="G36" s="23">
        <v>89.339045243981346</v>
      </c>
    </row>
    <row r="37" spans="1:7">
      <c r="A37" s="23">
        <v>8</v>
      </c>
      <c r="B37" s="23">
        <v>96.863972357582441</v>
      </c>
      <c r="C37" s="23">
        <v>-3.3469326998856843</v>
      </c>
      <c r="D37" s="23">
        <v>-1.6953355887581756</v>
      </c>
      <c r="F37" s="23">
        <v>34.090909090909093</v>
      </c>
      <c r="G37" s="23">
        <v>89.753723041465776</v>
      </c>
    </row>
    <row r="38" spans="1:7">
      <c r="A38" s="23">
        <v>9</v>
      </c>
      <c r="B38" s="23">
        <v>91.865847352369855</v>
      </c>
      <c r="C38" s="23">
        <v>2.4371132857753679</v>
      </c>
      <c r="D38" s="23">
        <v>1.2344810182025696</v>
      </c>
      <c r="F38" s="23">
        <v>38.63636363636364</v>
      </c>
      <c r="G38" s="23">
        <v>91.187337280221854</v>
      </c>
    </row>
    <row r="39" spans="1:7">
      <c r="A39" s="23">
        <v>10</v>
      </c>
      <c r="B39" s="23">
        <v>91.301105304953211</v>
      </c>
      <c r="C39" s="23">
        <v>0.27994859817322038</v>
      </c>
      <c r="D39" s="23">
        <v>0.14180351505790148</v>
      </c>
      <c r="F39" s="23">
        <v>43.181818181818187</v>
      </c>
      <c r="G39" s="23">
        <v>91.581053903126431</v>
      </c>
    </row>
    <row r="40" spans="1:7">
      <c r="A40" s="23">
        <v>11</v>
      </c>
      <c r="B40" s="23">
        <v>89.63396727484421</v>
      </c>
      <c r="C40" s="23">
        <v>-1.4367982830020907</v>
      </c>
      <c r="D40" s="23">
        <v>-0.72778734484959395</v>
      </c>
      <c r="F40" s="23">
        <v>47.727272727272734</v>
      </c>
      <c r="G40" s="23">
        <v>92.279801843303815</v>
      </c>
    </row>
    <row r="41" spans="1:7">
      <c r="A41" s="23">
        <v>12</v>
      </c>
      <c r="B41" s="23">
        <v>86.993303213691377</v>
      </c>
      <c r="C41" s="23">
        <v>-0.63668083412636634</v>
      </c>
      <c r="D41" s="23">
        <v>-0.3225005620255037</v>
      </c>
      <c r="F41" s="23">
        <v>52.27272727272728</v>
      </c>
      <c r="G41" s="23">
        <v>92.87959618016086</v>
      </c>
    </row>
    <row r="42" spans="1:7">
      <c r="A42" s="23">
        <v>13</v>
      </c>
      <c r="B42" s="23">
        <v>88.03401354482159</v>
      </c>
      <c r="C42" s="23">
        <v>-2.5211145664989658</v>
      </c>
      <c r="D42" s="23">
        <v>-1.2770305324837639</v>
      </c>
      <c r="F42" s="23">
        <v>56.81818181818182</v>
      </c>
      <c r="G42" s="23">
        <v>93.517039657696756</v>
      </c>
    </row>
    <row r="43" spans="1:7">
      <c r="A43" s="23">
        <v>14</v>
      </c>
      <c r="B43" s="23">
        <v>90.930399784044681</v>
      </c>
      <c r="C43" s="23">
        <v>-4.4566817160779806</v>
      </c>
      <c r="D43" s="23">
        <v>-2.2574613231072509</v>
      </c>
      <c r="F43" s="23">
        <v>61.363636363636367</v>
      </c>
      <c r="G43" s="23">
        <v>94.302960638145223</v>
      </c>
    </row>
    <row r="44" spans="1:7">
      <c r="A44" s="23">
        <v>15</v>
      </c>
      <c r="B44" s="23">
        <v>83.990101980498054</v>
      </c>
      <c r="C44" s="23">
        <v>3.0601075412550927</v>
      </c>
      <c r="D44" s="23">
        <v>1.5500488612436787</v>
      </c>
      <c r="F44" s="23">
        <v>65.909090909090907</v>
      </c>
      <c r="G44" s="23">
        <v>96.015602502976193</v>
      </c>
    </row>
    <row r="45" spans="1:7">
      <c r="A45" s="23">
        <v>16</v>
      </c>
      <c r="B45" s="23">
        <v>87.998193198463781</v>
      </c>
      <c r="C45" s="23">
        <v>0.31775406985177312</v>
      </c>
      <c r="D45" s="23">
        <v>0.16095327614769839</v>
      </c>
      <c r="F45" s="23">
        <v>70.454545454545453</v>
      </c>
      <c r="G45" s="23">
        <v>97.062694037554891</v>
      </c>
    </row>
    <row r="46" spans="1:7">
      <c r="A46" s="23">
        <v>17</v>
      </c>
      <c r="B46" s="23">
        <v>87.738996577425468</v>
      </c>
      <c r="C46" s="23">
        <v>1.6000486665558782</v>
      </c>
      <c r="D46" s="23">
        <v>0.81047923319458859</v>
      </c>
      <c r="F46" s="23">
        <v>75</v>
      </c>
      <c r="G46" s="23">
        <v>97.285005418101363</v>
      </c>
    </row>
    <row r="47" spans="1:7">
      <c r="A47" s="23">
        <v>18</v>
      </c>
      <c r="B47" s="23">
        <v>90.154751963663003</v>
      </c>
      <c r="C47" s="23">
        <v>-0.40102892219722719</v>
      </c>
      <c r="D47" s="23">
        <v>-0.20313482967420118</v>
      </c>
      <c r="F47" s="23">
        <v>79.545454545454547</v>
      </c>
      <c r="G47" s="23">
        <v>98.374106919332363</v>
      </c>
    </row>
    <row r="48" spans="1:7">
      <c r="A48" s="23">
        <v>19</v>
      </c>
      <c r="B48" s="23">
        <v>89.544863454391958</v>
      </c>
      <c r="C48" s="23">
        <v>1.6424738258298959</v>
      </c>
      <c r="D48" s="23">
        <v>0.83196902364613634</v>
      </c>
      <c r="F48" s="23">
        <v>84.090909090909093</v>
      </c>
      <c r="G48" s="23">
        <v>98.586431444470037</v>
      </c>
    </row>
    <row r="49" spans="1:7">
      <c r="A49" s="23">
        <v>20</v>
      </c>
      <c r="B49" s="23">
        <v>92.912564242097062</v>
      </c>
      <c r="C49" s="23">
        <v>-0.63276239879324692</v>
      </c>
      <c r="D49" s="23">
        <v>-0.32051574085694184</v>
      </c>
      <c r="F49" s="23">
        <v>88.63636363636364</v>
      </c>
      <c r="G49" s="23">
        <v>98.77812793789812</v>
      </c>
    </row>
    <row r="50" spans="1:7">
      <c r="A50" s="23">
        <v>21</v>
      </c>
      <c r="B50" s="23">
        <v>95.098659140483505</v>
      </c>
      <c r="C50" s="23">
        <v>-2.2190629603226455</v>
      </c>
      <c r="D50" s="23">
        <v>-1.1240310898568551</v>
      </c>
      <c r="F50" s="23">
        <v>93.181818181818187</v>
      </c>
      <c r="G50" s="23">
        <v>102.63274078538606</v>
      </c>
    </row>
    <row r="51" spans="1:7" ht="15" thickBot="1">
      <c r="A51" s="24">
        <v>22</v>
      </c>
      <c r="B51" s="24">
        <v>94.279530342769561</v>
      </c>
      <c r="C51" s="24">
        <v>1.736072160206632</v>
      </c>
      <c r="D51" s="24">
        <v>0.8793797729936772</v>
      </c>
      <c r="F51" s="24">
        <v>97.727272727272734</v>
      </c>
      <c r="G51" s="24">
        <v>102.80459613433806</v>
      </c>
    </row>
  </sheetData>
  <sortState ref="G30:G51">
    <sortCondition ref="G30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9"/>
  <sheetViews>
    <sheetView workbookViewId="0">
      <selection activeCell="J23" sqref="J23"/>
    </sheetView>
  </sheetViews>
  <sheetFormatPr defaultRowHeight="14.4"/>
  <cols>
    <col min="1" max="1" width="37.109375" style="31" customWidth="1"/>
    <col min="2" max="3" width="8.88671875" style="31"/>
    <col min="4" max="4" width="14.77734375" style="31" customWidth="1"/>
    <col min="5" max="5" width="22.77734375" style="31" customWidth="1"/>
    <col min="6" max="6" width="11.88671875" style="31" customWidth="1"/>
    <col min="7" max="7" width="20.5546875" style="31" customWidth="1"/>
    <col min="8" max="8" width="5" style="31" customWidth="1"/>
    <col min="9" max="9" width="10" style="31" customWidth="1"/>
    <col min="10" max="10" width="25.21875" style="31" customWidth="1"/>
    <col min="11" max="11" width="10.5546875" style="31" customWidth="1"/>
    <col min="12" max="12" width="22.44140625" style="31" customWidth="1"/>
    <col min="13" max="16384" width="8.88671875" style="31"/>
  </cols>
  <sheetData>
    <row r="1" spans="1:9">
      <c r="A1" s="31" t="s">
        <v>80</v>
      </c>
    </row>
    <row r="2" spans="1:9" ht="15" thickBot="1"/>
    <row r="3" spans="1:9">
      <c r="A3" s="32" t="s">
        <v>81</v>
      </c>
      <c r="B3" s="32"/>
    </row>
    <row r="4" spans="1:9">
      <c r="A4" s="27" t="s">
        <v>82</v>
      </c>
      <c r="B4" s="27">
        <v>0.92502012022673574</v>
      </c>
    </row>
    <row r="5" spans="1:9">
      <c r="A5" s="27" t="s">
        <v>83</v>
      </c>
      <c r="B5" s="38">
        <v>0.85566222282428461</v>
      </c>
    </row>
    <row r="6" spans="1:9">
      <c r="A6" s="27" t="s">
        <v>84</v>
      </c>
      <c r="B6" s="27">
        <v>0.82170039290058694</v>
      </c>
    </row>
    <row r="7" spans="1:9">
      <c r="A7" s="27" t="s">
        <v>85</v>
      </c>
      <c r="B7" s="27">
        <v>2.2211178074114639</v>
      </c>
    </row>
    <row r="8" spans="1:9" ht="15" thickBot="1">
      <c r="A8" s="28" t="s">
        <v>86</v>
      </c>
      <c r="B8" s="28">
        <v>22</v>
      </c>
    </row>
    <row r="10" spans="1:9" ht="15" thickBot="1">
      <c r="A10" s="31" t="s">
        <v>87</v>
      </c>
    </row>
    <row r="11" spans="1:9" ht="28.8">
      <c r="A11" s="26"/>
      <c r="B11" s="26" t="s">
        <v>92</v>
      </c>
      <c r="C11" s="26" t="s">
        <v>93</v>
      </c>
      <c r="D11" s="26" t="s">
        <v>94</v>
      </c>
      <c r="E11" s="26" t="s">
        <v>95</v>
      </c>
      <c r="F11" s="26" t="s">
        <v>96</v>
      </c>
    </row>
    <row r="12" spans="1:9">
      <c r="A12" s="27" t="s">
        <v>88</v>
      </c>
      <c r="B12" s="27">
        <v>4</v>
      </c>
      <c r="C12" s="27">
        <v>497.18092161061759</v>
      </c>
      <c r="D12" s="27">
        <v>124.2952304026544</v>
      </c>
      <c r="E12" s="27">
        <v>25.194820913558154</v>
      </c>
      <c r="F12" s="27">
        <v>5.9210659660006558E-7</v>
      </c>
    </row>
    <row r="13" spans="1:9">
      <c r="A13" s="27" t="s">
        <v>89</v>
      </c>
      <c r="B13" s="27">
        <v>17</v>
      </c>
      <c r="C13" s="27">
        <v>83.867193344805258</v>
      </c>
      <c r="D13" s="27">
        <v>4.9333643144003094</v>
      </c>
      <c r="E13" s="27"/>
      <c r="F13" s="27"/>
    </row>
    <row r="14" spans="1:9" ht="15" thickBot="1">
      <c r="A14" s="28" t="s">
        <v>90</v>
      </c>
      <c r="B14" s="28">
        <v>21</v>
      </c>
      <c r="C14" s="28">
        <v>581.04811495542288</v>
      </c>
      <c r="D14" s="28"/>
      <c r="E14" s="28"/>
      <c r="F14" s="28"/>
    </row>
    <row r="15" spans="1:9" ht="15" thickBot="1"/>
    <row r="16" spans="1:9" ht="28.8">
      <c r="A16" s="26"/>
      <c r="B16" s="26" t="s">
        <v>97</v>
      </c>
      <c r="C16" s="26" t="s">
        <v>85</v>
      </c>
      <c r="D16" s="26" t="s">
        <v>98</v>
      </c>
      <c r="E16" s="26" t="s">
        <v>99</v>
      </c>
      <c r="F16" s="26" t="s">
        <v>100</v>
      </c>
      <c r="G16" s="26" t="s">
        <v>101</v>
      </c>
      <c r="H16" s="26" t="s">
        <v>102</v>
      </c>
      <c r="I16" s="26" t="s">
        <v>103</v>
      </c>
    </row>
    <row r="17" spans="1:12">
      <c r="A17" s="27" t="s">
        <v>91</v>
      </c>
      <c r="B17" s="27">
        <v>63.173777054448742</v>
      </c>
      <c r="C17" s="27">
        <v>9.3215736478945903</v>
      </c>
      <c r="D17" s="27">
        <v>6.7771579607395402</v>
      </c>
      <c r="E17" s="27">
        <v>3.2294240300979294E-6</v>
      </c>
      <c r="F17" s="27">
        <v>43.506975941553385</v>
      </c>
      <c r="G17" s="27">
        <v>82.840578167344091</v>
      </c>
      <c r="H17" s="27">
        <v>43.506975941553385</v>
      </c>
      <c r="I17" s="27">
        <v>82.840578167344091</v>
      </c>
    </row>
    <row r="18" spans="1:12" ht="28.8">
      <c r="A18" s="27" t="s">
        <v>77</v>
      </c>
      <c r="B18" s="27">
        <v>1.3947839645429816</v>
      </c>
      <c r="C18" s="27">
        <v>0.35453438384297292</v>
      </c>
      <c r="D18" s="38">
        <v>3.9341288972432822</v>
      </c>
      <c r="E18" s="27">
        <v>1.0695182950371095E-3</v>
      </c>
      <c r="F18" s="27">
        <v>0.64678180545501474</v>
      </c>
      <c r="G18" s="27">
        <v>2.1427861236309482</v>
      </c>
      <c r="H18" s="27">
        <v>0.64678180545501474</v>
      </c>
      <c r="I18" s="27">
        <v>2.1427861236309482</v>
      </c>
    </row>
    <row r="19" spans="1:12">
      <c r="A19" s="27" t="s">
        <v>75</v>
      </c>
      <c r="B19" s="27">
        <v>-1.2790833692947234</v>
      </c>
      <c r="C19" s="27">
        <v>0.30238708086601479</v>
      </c>
      <c r="D19" s="38">
        <v>-4.2299537587105931</v>
      </c>
      <c r="E19" s="27">
        <v>5.6397621498717834E-4</v>
      </c>
      <c r="F19" s="27">
        <v>-1.9170643372232585</v>
      </c>
      <c r="G19" s="27">
        <v>-0.64110240136618823</v>
      </c>
      <c r="H19" s="27">
        <v>-1.9170643372232585</v>
      </c>
      <c r="I19" s="27">
        <v>-0.64110240136618823</v>
      </c>
    </row>
    <row r="20" spans="1:12">
      <c r="A20" s="27" t="s">
        <v>79</v>
      </c>
      <c r="B20" s="27">
        <v>0.31806837063579735</v>
      </c>
      <c r="C20" s="27">
        <v>8.0182186783875745E-2</v>
      </c>
      <c r="D20" s="38">
        <v>3.9668208537779539</v>
      </c>
      <c r="E20" s="27">
        <v>9.9633332906989142E-4</v>
      </c>
      <c r="F20" s="27">
        <v>0.14889874543719345</v>
      </c>
      <c r="G20" s="27">
        <v>0.48723799583440125</v>
      </c>
      <c r="H20" s="27">
        <v>0.14889874543719345</v>
      </c>
      <c r="I20" s="27">
        <v>0.48723799583440125</v>
      </c>
    </row>
    <row r="21" spans="1:12" ht="52.2" customHeight="1" thickBot="1">
      <c r="A21" s="28" t="s">
        <v>78</v>
      </c>
      <c r="B21" s="28">
        <v>-4.3170207666634465E-2</v>
      </c>
      <c r="C21" s="28">
        <v>9.6266930527098681E-3</v>
      </c>
      <c r="D21" s="39">
        <v>-4.4844275630541954</v>
      </c>
      <c r="E21" s="28">
        <v>3.2644607492023206E-4</v>
      </c>
      <c r="F21" s="28">
        <v>-6.3480754447037629E-2</v>
      </c>
      <c r="G21" s="28">
        <v>-2.2859660886231304E-2</v>
      </c>
      <c r="H21" s="28">
        <v>-6.3480754447037629E-2</v>
      </c>
      <c r="I21" s="28">
        <v>-2.2859660886231304E-2</v>
      </c>
    </row>
    <row r="22" spans="1:12" ht="63">
      <c r="A22" s="33" t="s">
        <v>113</v>
      </c>
      <c r="B22" s="34">
        <f>B17</f>
        <v>63.173777054448742</v>
      </c>
      <c r="C22" s="34" t="s">
        <v>114</v>
      </c>
      <c r="D22" s="34">
        <f>B18</f>
        <v>1.3947839645429816</v>
      </c>
      <c r="E22" s="34" t="str">
        <f>CONCATENATE("*",A18)</f>
        <v>*Purchasing managers index Europe-12</v>
      </c>
      <c r="F22" s="34">
        <f>B19</f>
        <v>-1.2790833692947234</v>
      </c>
      <c r="G22" s="34" t="str">
        <f>CONCATENATE("*",A19)</f>
        <v>*Economic sentiment (Europe) -12</v>
      </c>
      <c r="H22" s="34" t="s">
        <v>114</v>
      </c>
      <c r="I22" s="34">
        <f>B20</f>
        <v>0.31806837063579735</v>
      </c>
      <c r="J22" s="34" t="str">
        <f>+CONCATENATE("*",A20)</f>
        <v>*Semicon index -12</v>
      </c>
      <c r="K22" s="34">
        <f>B21</f>
        <v>-4.3170207666634465E-2</v>
      </c>
      <c r="L22" s="34" t="str">
        <f>CONCATENATE("*",A21)</f>
        <v>*Baltic index-12</v>
      </c>
    </row>
    <row r="25" spans="1:12" ht="43.2">
      <c r="A25" s="31" t="s">
        <v>104</v>
      </c>
      <c r="F25" s="31" t="s">
        <v>109</v>
      </c>
    </row>
    <row r="26" spans="1:12" ht="15" thickBot="1"/>
    <row r="27" spans="1:12" ht="57.6">
      <c r="A27" s="26" t="s">
        <v>105</v>
      </c>
      <c r="B27" s="26" t="s">
        <v>106</v>
      </c>
      <c r="C27" s="26" t="s">
        <v>107</v>
      </c>
      <c r="D27" s="26" t="s">
        <v>108</v>
      </c>
      <c r="F27" s="26" t="s">
        <v>110</v>
      </c>
      <c r="G27" s="26" t="s">
        <v>0</v>
      </c>
    </row>
    <row r="28" spans="1:12">
      <c r="A28" s="27">
        <v>1</v>
      </c>
      <c r="B28" s="27">
        <v>102.23365287619085</v>
      </c>
      <c r="C28" s="27">
        <v>0.57094325814721003</v>
      </c>
      <c r="D28" s="27">
        <v>0.2856975668545958</v>
      </c>
      <c r="F28" s="27">
        <v>2.2727272727272729</v>
      </c>
      <c r="G28" s="27">
        <v>85.512898978322625</v>
      </c>
    </row>
    <row r="29" spans="1:12">
      <c r="A29" s="27">
        <v>2</v>
      </c>
      <c r="B29" s="27">
        <v>99.938798828081801</v>
      </c>
      <c r="C29" s="27">
        <v>2.6939419573042613</v>
      </c>
      <c r="D29" s="27">
        <v>1.3480370447791334</v>
      </c>
      <c r="F29" s="27">
        <v>6.8181818181818183</v>
      </c>
      <c r="G29" s="27">
        <v>86.35662237956501</v>
      </c>
    </row>
    <row r="30" spans="1:12">
      <c r="A30" s="27">
        <v>3</v>
      </c>
      <c r="B30" s="27">
        <v>97.864808402807711</v>
      </c>
      <c r="C30" s="27">
        <v>-0.5798029847063475</v>
      </c>
      <c r="D30" s="27">
        <v>-0.29013093616901198</v>
      </c>
      <c r="F30" s="27">
        <v>11.363636363636365</v>
      </c>
      <c r="G30" s="27">
        <v>86.473718067966701</v>
      </c>
    </row>
    <row r="31" spans="1:12">
      <c r="A31" s="27">
        <v>4</v>
      </c>
      <c r="B31" s="27">
        <v>97.040306682145129</v>
      </c>
      <c r="C31" s="27">
        <v>1.7378212557529906</v>
      </c>
      <c r="D31" s="27">
        <v>0.86959833102856976</v>
      </c>
      <c r="F31" s="27">
        <v>15.90909090909091</v>
      </c>
      <c r="G31" s="27">
        <v>87.050209521753146</v>
      </c>
    </row>
    <row r="32" spans="1:12">
      <c r="A32" s="27">
        <v>5</v>
      </c>
      <c r="B32" s="27">
        <v>97.537516241485505</v>
      </c>
      <c r="C32" s="27">
        <v>-0.47482220393061425</v>
      </c>
      <c r="D32" s="27">
        <v>-0.23759900202996395</v>
      </c>
      <c r="F32" s="27">
        <v>20.454545454545457</v>
      </c>
      <c r="G32" s="27">
        <v>88.197168991842119</v>
      </c>
    </row>
    <row r="33" spans="1:7">
      <c r="A33" s="27">
        <v>6</v>
      </c>
      <c r="B33" s="27">
        <v>96.951831607534601</v>
      </c>
      <c r="C33" s="27">
        <v>1.6345998369354362</v>
      </c>
      <c r="D33" s="27">
        <v>0.81794677409600525</v>
      </c>
      <c r="F33" s="27">
        <v>25.000000000000004</v>
      </c>
      <c r="G33" s="27">
        <v>88.315947268315554</v>
      </c>
    </row>
    <row r="34" spans="1:7">
      <c r="A34" s="27">
        <v>7</v>
      </c>
      <c r="B34" s="27">
        <v>98.526556961327557</v>
      </c>
      <c r="C34" s="27">
        <v>-0.15245004199519485</v>
      </c>
      <c r="D34" s="27">
        <v>-7.6285349626946899E-2</v>
      </c>
      <c r="F34" s="27">
        <v>29.545454545454547</v>
      </c>
      <c r="G34" s="27">
        <v>89.339045243981346</v>
      </c>
    </row>
    <row r="35" spans="1:7">
      <c r="A35" s="27">
        <v>8</v>
      </c>
      <c r="B35" s="27">
        <v>97.368862769564885</v>
      </c>
      <c r="C35" s="27">
        <v>-3.8518231118681285</v>
      </c>
      <c r="D35" s="27">
        <v>-1.9274358271365803</v>
      </c>
      <c r="F35" s="27">
        <v>34.090909090909093</v>
      </c>
      <c r="G35" s="27">
        <v>89.753723041465776</v>
      </c>
    </row>
    <row r="36" spans="1:7">
      <c r="A36" s="27">
        <v>9</v>
      </c>
      <c r="B36" s="27">
        <v>92.042541838616813</v>
      </c>
      <c r="C36" s="27">
        <v>2.2604187995284093</v>
      </c>
      <c r="D36" s="27">
        <v>1.1311039089827435</v>
      </c>
      <c r="F36" s="27">
        <v>38.63636363636364</v>
      </c>
      <c r="G36" s="27">
        <v>91.187337280221854</v>
      </c>
    </row>
    <row r="37" spans="1:7">
      <c r="A37" s="27">
        <v>10</v>
      </c>
      <c r="B37" s="27">
        <v>91.607492465455479</v>
      </c>
      <c r="C37" s="27">
        <v>-2.6438562329047954E-2</v>
      </c>
      <c r="D37" s="27">
        <v>-1.3229743622955654E-2</v>
      </c>
      <c r="F37" s="27">
        <v>43.181818181818187</v>
      </c>
      <c r="G37" s="27">
        <v>91.581053903126431</v>
      </c>
    </row>
    <row r="38" spans="1:7">
      <c r="A38" s="27">
        <v>11</v>
      </c>
      <c r="B38" s="27">
        <v>89.752083859999246</v>
      </c>
      <c r="C38" s="27">
        <v>-1.5549148681571268</v>
      </c>
      <c r="D38" s="27">
        <v>-0.77807275619670357</v>
      </c>
      <c r="F38" s="27">
        <v>47.727272727272734</v>
      </c>
      <c r="G38" s="27">
        <v>92.279801843303815</v>
      </c>
    </row>
    <row r="39" spans="1:7">
      <c r="A39" s="27">
        <v>12</v>
      </c>
      <c r="B39" s="27">
        <v>87.20955145329043</v>
      </c>
      <c r="C39" s="27">
        <v>-0.85292907372542004</v>
      </c>
      <c r="D39" s="27">
        <v>-0.42680206410295701</v>
      </c>
      <c r="F39" s="27">
        <v>52.27272727272728</v>
      </c>
      <c r="G39" s="27">
        <v>92.87959618016086</v>
      </c>
    </row>
    <row r="40" spans="1:7">
      <c r="A40" s="27">
        <v>13</v>
      </c>
      <c r="B40" s="27">
        <v>87.967240857019775</v>
      </c>
      <c r="C40" s="27">
        <v>-2.45434187869715</v>
      </c>
      <c r="D40" s="27">
        <v>-1.2281421892056363</v>
      </c>
      <c r="F40" s="27">
        <v>56.81818181818182</v>
      </c>
      <c r="G40" s="27">
        <v>93.517039657696756</v>
      </c>
    </row>
    <row r="41" spans="1:7">
      <c r="A41" s="27">
        <v>14</v>
      </c>
      <c r="B41" s="27">
        <v>90.966419958586059</v>
      </c>
      <c r="C41" s="27">
        <v>-4.4927018906193581</v>
      </c>
      <c r="D41" s="27">
        <v>-2.2481288296814355</v>
      </c>
      <c r="F41" s="27">
        <v>61.363636363636367</v>
      </c>
      <c r="G41" s="27">
        <v>94.302960638145223</v>
      </c>
    </row>
    <row r="42" spans="1:7">
      <c r="A42" s="27">
        <v>15</v>
      </c>
      <c r="B42" s="27">
        <v>84.186151386614299</v>
      </c>
      <c r="C42" s="27">
        <v>2.8640581351388477</v>
      </c>
      <c r="D42" s="27">
        <v>1.4331624532963729</v>
      </c>
      <c r="F42" s="27">
        <v>65.909090909090907</v>
      </c>
      <c r="G42" s="27">
        <v>96.015602502976193</v>
      </c>
    </row>
    <row r="43" spans="1:7">
      <c r="A43" s="27">
        <v>16</v>
      </c>
      <c r="B43" s="27">
        <v>88.027311900572826</v>
      </c>
      <c r="C43" s="27">
        <v>0.28863536774272802</v>
      </c>
      <c r="D43" s="27">
        <v>0.1444319047393271</v>
      </c>
      <c r="F43" s="27">
        <v>70.454545454545453</v>
      </c>
      <c r="G43" s="27">
        <v>97.062694037554891</v>
      </c>
    </row>
    <row r="44" spans="1:7">
      <c r="A44" s="27">
        <v>17</v>
      </c>
      <c r="B44" s="27">
        <v>87.839601177714925</v>
      </c>
      <c r="C44" s="27">
        <v>1.4994440662664204</v>
      </c>
      <c r="D44" s="27">
        <v>0.75031540394583951</v>
      </c>
      <c r="F44" s="27">
        <v>75</v>
      </c>
      <c r="G44" s="27">
        <v>97.285005418101363</v>
      </c>
    </row>
    <row r="45" spans="1:7">
      <c r="A45" s="27">
        <v>18</v>
      </c>
      <c r="B45" s="27">
        <v>89.492588345818618</v>
      </c>
      <c r="C45" s="27">
        <v>0.26113469564715786</v>
      </c>
      <c r="D45" s="27">
        <v>0.13067068592737874</v>
      </c>
      <c r="F45" s="27">
        <v>79.545454545454547</v>
      </c>
      <c r="G45" s="27">
        <v>98.374106919332363</v>
      </c>
    </row>
    <row r="46" spans="1:7">
      <c r="A46" s="27">
        <v>19</v>
      </c>
      <c r="B46" s="27">
        <v>89.279689616666161</v>
      </c>
      <c r="C46" s="27">
        <v>1.9076476635556929</v>
      </c>
      <c r="D46" s="27">
        <v>0.95457873985998187</v>
      </c>
      <c r="F46" s="27">
        <v>84.090909090909093</v>
      </c>
      <c r="G46" s="27">
        <v>98.586431444470037</v>
      </c>
    </row>
    <row r="47" spans="1:7">
      <c r="A47" s="27">
        <v>20</v>
      </c>
      <c r="B47" s="27">
        <v>92.838800640268715</v>
      </c>
      <c r="C47" s="27">
        <v>-0.55899879696490018</v>
      </c>
      <c r="D47" s="27">
        <v>-0.27972060951517624</v>
      </c>
      <c r="F47" s="27">
        <v>88.63636363636364</v>
      </c>
      <c r="G47" s="27">
        <v>98.77812793789812</v>
      </c>
    </row>
    <row r="48" spans="1:7">
      <c r="A48" s="27">
        <v>21</v>
      </c>
      <c r="B48" s="27">
        <v>94.955974352168852</v>
      </c>
      <c r="C48" s="27">
        <v>-2.0763781720079919</v>
      </c>
      <c r="D48" s="27">
        <v>-1.0390107653390031</v>
      </c>
      <c r="F48" s="27">
        <v>93.181818181818187</v>
      </c>
      <c r="G48" s="27">
        <v>102.63274078538606</v>
      </c>
    </row>
    <row r="49" spans="1:7" ht="15" thickBot="1">
      <c r="A49" s="28">
        <v>22</v>
      </c>
      <c r="B49" s="28">
        <v>94.658645953994636</v>
      </c>
      <c r="C49" s="28">
        <v>1.3569565489815574</v>
      </c>
      <c r="D49" s="28">
        <v>0.67901525911613836</v>
      </c>
      <c r="F49" s="28">
        <v>97.727272727272734</v>
      </c>
      <c r="G49" s="28">
        <v>102.80459613433806</v>
      </c>
    </row>
  </sheetData>
  <sortState ref="G28:G49">
    <sortCondition ref="G28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5"/>
  <sheetViews>
    <sheetView workbookViewId="0"/>
  </sheetViews>
  <sheetFormatPr defaultRowHeight="14.4"/>
  <cols>
    <col min="1" max="1" width="40.5546875" customWidth="1"/>
  </cols>
  <sheetData>
    <row r="1" spans="1:9">
      <c r="A1" t="s">
        <v>80</v>
      </c>
    </row>
    <row r="2" spans="1:9" ht="15" thickBot="1"/>
    <row r="3" spans="1:9">
      <c r="A3" s="29" t="s">
        <v>81</v>
      </c>
      <c r="B3" s="29"/>
    </row>
    <row r="4" spans="1:9">
      <c r="A4" s="23" t="s">
        <v>82</v>
      </c>
      <c r="B4" s="23">
        <v>0.95506422966089066</v>
      </c>
    </row>
    <row r="5" spans="1:9">
      <c r="A5" s="23" t="s">
        <v>83</v>
      </c>
      <c r="B5" s="23">
        <v>0.9121476827777506</v>
      </c>
    </row>
    <row r="6" spans="1:9">
      <c r="A6" s="23" t="s">
        <v>84</v>
      </c>
      <c r="B6" s="23">
        <v>0.89686901891301152</v>
      </c>
    </row>
    <row r="7" spans="1:9">
      <c r="A7" s="23" t="s">
        <v>85</v>
      </c>
      <c r="B7" s="23">
        <v>2.017171106552841</v>
      </c>
    </row>
    <row r="8" spans="1:9" ht="15" thickBot="1">
      <c r="A8" s="24" t="s">
        <v>86</v>
      </c>
      <c r="B8" s="24">
        <v>28</v>
      </c>
    </row>
    <row r="10" spans="1:9" ht="15" thickBot="1">
      <c r="A10" t="s">
        <v>87</v>
      </c>
    </row>
    <row r="11" spans="1:9">
      <c r="A11" s="25"/>
      <c r="B11" s="25" t="s">
        <v>92</v>
      </c>
      <c r="C11" s="25" t="s">
        <v>93</v>
      </c>
      <c r="D11" s="25" t="s">
        <v>94</v>
      </c>
      <c r="E11" s="25" t="s">
        <v>95</v>
      </c>
      <c r="F11" s="25" t="s">
        <v>96</v>
      </c>
    </row>
    <row r="12" spans="1:9">
      <c r="A12" s="23" t="s">
        <v>88</v>
      </c>
      <c r="B12" s="23">
        <v>4</v>
      </c>
      <c r="C12" s="23">
        <v>971.68444782795211</v>
      </c>
      <c r="D12" s="23">
        <v>242.92111195698803</v>
      </c>
      <c r="E12" s="23">
        <v>59.700749414538635</v>
      </c>
      <c r="F12" s="23">
        <v>8.1935228540046972E-12</v>
      </c>
    </row>
    <row r="13" spans="1:9">
      <c r="A13" s="23" t="s">
        <v>89</v>
      </c>
      <c r="B13" s="23">
        <v>23</v>
      </c>
      <c r="C13" s="23">
        <v>93.586523281567111</v>
      </c>
      <c r="D13" s="23">
        <v>4.0689792731116139</v>
      </c>
      <c r="E13" s="23"/>
      <c r="F13" s="23"/>
    </row>
    <row r="14" spans="1:9" ht="15" thickBot="1">
      <c r="A14" s="24" t="s">
        <v>90</v>
      </c>
      <c r="B14" s="24">
        <v>27</v>
      </c>
      <c r="C14" s="24">
        <v>1065.2709711095192</v>
      </c>
      <c r="D14" s="24"/>
      <c r="E14" s="24"/>
      <c r="F14" s="24"/>
    </row>
    <row r="15" spans="1:9" ht="15" thickBot="1"/>
    <row r="16" spans="1:9">
      <c r="A16" s="25"/>
      <c r="B16" s="25" t="s">
        <v>97</v>
      </c>
      <c r="C16" s="25" t="s">
        <v>85</v>
      </c>
      <c r="D16" s="25" t="s">
        <v>98</v>
      </c>
      <c r="E16" s="25" t="s">
        <v>99</v>
      </c>
      <c r="F16" s="25" t="s">
        <v>100</v>
      </c>
      <c r="G16" s="25" t="s">
        <v>101</v>
      </c>
      <c r="H16" s="25" t="s">
        <v>102</v>
      </c>
      <c r="I16" s="25" t="s">
        <v>103</v>
      </c>
    </row>
    <row r="17" spans="1:9">
      <c r="A17" s="23" t="s">
        <v>91</v>
      </c>
      <c r="B17" s="23">
        <v>47.690643949389973</v>
      </c>
      <c r="C17" s="23">
        <v>4.7232039945659112</v>
      </c>
      <c r="D17" s="23">
        <v>10.097095955258018</v>
      </c>
      <c r="E17" s="23">
        <v>6.3685261429456248E-10</v>
      </c>
      <c r="F17" s="23">
        <v>37.91995211624355</v>
      </c>
      <c r="G17" s="23">
        <v>57.461335782536395</v>
      </c>
      <c r="H17" s="23">
        <v>37.91995211624355</v>
      </c>
      <c r="I17" s="23">
        <v>57.461335782536395</v>
      </c>
    </row>
    <row r="18" spans="1:9">
      <c r="A18" s="23" t="s">
        <v>27</v>
      </c>
      <c r="B18" s="23">
        <v>-0.60846663666285017</v>
      </c>
      <c r="C18" s="23">
        <v>0.121104581393814</v>
      </c>
      <c r="D18" s="23">
        <v>-5.024307335526867</v>
      </c>
      <c r="E18" s="23">
        <v>4.3916429408324786E-5</v>
      </c>
      <c r="F18" s="23">
        <v>-0.85899054918971196</v>
      </c>
      <c r="G18" s="23">
        <v>-0.35794272413598838</v>
      </c>
      <c r="H18" s="23">
        <v>-0.85899054918971196</v>
      </c>
      <c r="I18" s="23">
        <v>-0.35794272413598838</v>
      </c>
    </row>
    <row r="19" spans="1:9">
      <c r="A19" s="23" t="s">
        <v>29</v>
      </c>
      <c r="B19" s="23">
        <v>0.67767031975135483</v>
      </c>
      <c r="C19" s="23">
        <v>0.15100677214140032</v>
      </c>
      <c r="D19" s="23">
        <v>4.4876816459383368</v>
      </c>
      <c r="E19" s="23">
        <v>1.6692126108239992E-4</v>
      </c>
      <c r="F19" s="23">
        <v>0.36528901311939682</v>
      </c>
      <c r="G19" s="23">
        <v>0.99005162638331279</v>
      </c>
      <c r="H19" s="23">
        <v>0.36528901311939682</v>
      </c>
      <c r="I19" s="23">
        <v>0.99005162638331279</v>
      </c>
    </row>
    <row r="20" spans="1:9">
      <c r="A20" s="23" t="s">
        <v>30</v>
      </c>
      <c r="B20" s="23">
        <v>2.1147325634749584E-2</v>
      </c>
      <c r="C20" s="23">
        <v>8.6773854042357223E-3</v>
      </c>
      <c r="D20" s="23">
        <v>2.4370619316305655</v>
      </c>
      <c r="E20" s="23">
        <v>2.2955907234568369E-2</v>
      </c>
      <c r="F20" s="23">
        <v>3.1967863822051738E-3</v>
      </c>
      <c r="G20" s="23">
        <v>3.9097864887293998E-2</v>
      </c>
      <c r="H20" s="23">
        <v>3.1967863822051738E-3</v>
      </c>
      <c r="I20" s="23">
        <v>3.9097864887293998E-2</v>
      </c>
    </row>
    <row r="21" spans="1:9" ht="15" thickBot="1">
      <c r="A21" s="24" t="s">
        <v>40</v>
      </c>
      <c r="B21" s="24">
        <v>0.50865882711735966</v>
      </c>
      <c r="C21" s="24">
        <v>6.7950095701634891E-2</v>
      </c>
      <c r="D21" s="24">
        <v>7.4857705771431498</v>
      </c>
      <c r="E21" s="24">
        <v>1.3151941313731827E-7</v>
      </c>
      <c r="F21" s="24">
        <v>0.36809334531785931</v>
      </c>
      <c r="G21" s="24">
        <v>0.64922430891686</v>
      </c>
      <c r="H21" s="24">
        <v>0.36809334531785931</v>
      </c>
      <c r="I21" s="24">
        <v>0.64922430891686</v>
      </c>
    </row>
    <row r="25" spans="1:9">
      <c r="A25" t="s">
        <v>104</v>
      </c>
      <c r="F25" t="s">
        <v>109</v>
      </c>
    </row>
    <row r="26" spans="1:9" ht="15" thickBot="1"/>
    <row r="27" spans="1:9">
      <c r="A27" s="25" t="s">
        <v>105</v>
      </c>
      <c r="B27" s="25" t="s">
        <v>106</v>
      </c>
      <c r="C27" s="25" t="s">
        <v>107</v>
      </c>
      <c r="D27" s="25" t="s">
        <v>108</v>
      </c>
      <c r="F27" s="25" t="s">
        <v>110</v>
      </c>
      <c r="G27" s="25" t="s">
        <v>0</v>
      </c>
    </row>
    <row r="28" spans="1:9">
      <c r="A28" s="23">
        <v>1</v>
      </c>
      <c r="B28" s="23">
        <v>106.51963013263072</v>
      </c>
      <c r="C28" s="23">
        <v>-0.78009423762372876</v>
      </c>
      <c r="D28" s="23">
        <v>-0.41900798093277042</v>
      </c>
      <c r="F28" s="23">
        <v>1.7857142857142858</v>
      </c>
      <c r="G28" s="23">
        <v>85.512898978322625</v>
      </c>
    </row>
    <row r="29" spans="1:9">
      <c r="A29" s="23">
        <v>2</v>
      </c>
      <c r="B29" s="23">
        <v>104.18038256599407</v>
      </c>
      <c r="C29" s="23">
        <v>-2.0378380737083148</v>
      </c>
      <c r="D29" s="23">
        <v>-1.094573418890326</v>
      </c>
      <c r="F29" s="23">
        <v>5.3571428571428577</v>
      </c>
      <c r="G29" s="23">
        <v>86.35662237956501</v>
      </c>
    </row>
    <row r="30" spans="1:9">
      <c r="A30" s="23">
        <v>3</v>
      </c>
      <c r="B30" s="23">
        <v>101.69276964248694</v>
      </c>
      <c r="C30" s="23">
        <v>-0.80566321302516997</v>
      </c>
      <c r="D30" s="23">
        <v>-0.43274171237284953</v>
      </c>
      <c r="F30" s="23">
        <v>8.9285714285714288</v>
      </c>
      <c r="G30" s="23">
        <v>86.473718067966701</v>
      </c>
    </row>
    <row r="31" spans="1:9">
      <c r="A31" s="23">
        <v>4</v>
      </c>
      <c r="B31" s="23">
        <v>101.15822428948081</v>
      </c>
      <c r="C31" s="23">
        <v>1.2985545674739711</v>
      </c>
      <c r="D31" s="23">
        <v>0.69748589491663382</v>
      </c>
      <c r="F31" s="23">
        <v>12.500000000000002</v>
      </c>
      <c r="G31" s="23">
        <v>87.050209521753146</v>
      </c>
    </row>
    <row r="32" spans="1:9">
      <c r="A32" s="23">
        <v>5</v>
      </c>
      <c r="B32" s="23">
        <v>102.73430054718386</v>
      </c>
      <c r="C32" s="23">
        <v>1.1273754332470531</v>
      </c>
      <c r="D32" s="23">
        <v>0.6055413323869504</v>
      </c>
      <c r="F32" s="23">
        <v>16.071428571428573</v>
      </c>
      <c r="G32" s="23">
        <v>88.197168991842119</v>
      </c>
    </row>
    <row r="33" spans="1:7">
      <c r="A33" s="23">
        <v>6</v>
      </c>
      <c r="B33" s="23">
        <v>101.45290565342793</v>
      </c>
      <c r="C33" s="23">
        <v>2.0121388233817044</v>
      </c>
      <c r="D33" s="23">
        <v>1.0807697135538525</v>
      </c>
      <c r="F33" s="23">
        <v>19.642857142857142</v>
      </c>
      <c r="G33" s="23">
        <v>88.315947268315554</v>
      </c>
    </row>
    <row r="34" spans="1:7">
      <c r="A34" s="23">
        <v>7</v>
      </c>
      <c r="B34" s="23">
        <v>103.10007318787478</v>
      </c>
      <c r="C34" s="23">
        <v>-0.29547705353672882</v>
      </c>
      <c r="D34" s="23">
        <v>-0.1587080606972848</v>
      </c>
      <c r="F34" s="23">
        <v>23.214285714285715</v>
      </c>
      <c r="G34" s="23">
        <v>89.339045243981346</v>
      </c>
    </row>
    <row r="35" spans="1:7">
      <c r="A35" s="23">
        <v>8</v>
      </c>
      <c r="B35" s="23">
        <v>100.32227201293591</v>
      </c>
      <c r="C35" s="23">
        <v>2.3104687724501503</v>
      </c>
      <c r="D35" s="23">
        <v>1.2410101352645941</v>
      </c>
      <c r="F35" s="23">
        <v>26.785714285714285</v>
      </c>
      <c r="G35" s="23">
        <v>89.753723041465776</v>
      </c>
    </row>
    <row r="36" spans="1:7">
      <c r="A36" s="23">
        <v>9</v>
      </c>
      <c r="B36" s="23">
        <v>100.717369136147</v>
      </c>
      <c r="C36" s="23">
        <v>-3.4323637180456359</v>
      </c>
      <c r="D36" s="23">
        <v>-1.8436077616803206</v>
      </c>
      <c r="F36" s="23">
        <v>30.357142857142858</v>
      </c>
      <c r="G36" s="23">
        <v>91.187337280221854</v>
      </c>
    </row>
    <row r="37" spans="1:7">
      <c r="A37" s="23">
        <v>10</v>
      </c>
      <c r="B37" s="23">
        <v>98.42964869903922</v>
      </c>
      <c r="C37" s="23">
        <v>0.34847923885889998</v>
      </c>
      <c r="D37" s="23">
        <v>0.18717685021753175</v>
      </c>
      <c r="F37" s="23">
        <v>33.928571428571431</v>
      </c>
      <c r="G37" s="23">
        <v>91.581053903126431</v>
      </c>
    </row>
    <row r="38" spans="1:7">
      <c r="A38" s="23">
        <v>11</v>
      </c>
      <c r="B38" s="23">
        <v>93.863423752680148</v>
      </c>
      <c r="C38" s="23">
        <v>3.1992702848747427</v>
      </c>
      <c r="D38" s="23">
        <v>1.7184074921601491</v>
      </c>
      <c r="F38" s="23">
        <v>37.5</v>
      </c>
      <c r="G38" s="23">
        <v>92.279801843303815</v>
      </c>
    </row>
    <row r="39" spans="1:7">
      <c r="A39" s="23">
        <v>12</v>
      </c>
      <c r="B39" s="23">
        <v>97.005145298744793</v>
      </c>
      <c r="C39" s="23">
        <v>1.5812861457252438</v>
      </c>
      <c r="D39" s="23">
        <v>0.84934804443060408</v>
      </c>
      <c r="F39" s="23">
        <v>41.071428571428569</v>
      </c>
      <c r="G39" s="23">
        <v>92.87959618016086</v>
      </c>
    </row>
    <row r="40" spans="1:7">
      <c r="A40" s="23">
        <v>13</v>
      </c>
      <c r="B40" s="23">
        <v>96.664877185007953</v>
      </c>
      <c r="C40" s="23">
        <v>1.7092297343244098</v>
      </c>
      <c r="D40" s="23">
        <v>0.91806972207756488</v>
      </c>
      <c r="F40" s="23">
        <v>44.642857142857146</v>
      </c>
      <c r="G40" s="23">
        <v>93.517039657696756</v>
      </c>
    </row>
    <row r="41" spans="1:7">
      <c r="A41" s="23">
        <v>14</v>
      </c>
      <c r="B41" s="23">
        <v>95.613862910988615</v>
      </c>
      <c r="C41" s="23">
        <v>-2.0968232532918591</v>
      </c>
      <c r="D41" s="23">
        <v>-1.1262558231566924</v>
      </c>
      <c r="F41" s="23">
        <v>48.214285714285715</v>
      </c>
      <c r="G41" s="23">
        <v>94.302960638145223</v>
      </c>
    </row>
    <row r="42" spans="1:7">
      <c r="A42" s="23">
        <v>15</v>
      </c>
      <c r="B42" s="23">
        <v>95.438600667789927</v>
      </c>
      <c r="C42" s="23">
        <v>-1.1356400296447049</v>
      </c>
      <c r="D42" s="23">
        <v>-0.60998045228142994</v>
      </c>
      <c r="F42" s="23">
        <v>51.785714285714285</v>
      </c>
      <c r="G42" s="23">
        <v>96.015602502976193</v>
      </c>
    </row>
    <row r="43" spans="1:7">
      <c r="A43" s="23">
        <v>16</v>
      </c>
      <c r="B43" s="23">
        <v>90.233969529460083</v>
      </c>
      <c r="C43" s="23">
        <v>1.3470843736663483</v>
      </c>
      <c r="D43" s="23">
        <v>0.72355245857908024</v>
      </c>
      <c r="F43" s="23">
        <v>55.357142857142861</v>
      </c>
      <c r="G43" s="23">
        <v>97.062694037554891</v>
      </c>
    </row>
    <row r="44" spans="1:7">
      <c r="A44" s="23">
        <v>17</v>
      </c>
      <c r="B44" s="23">
        <v>89.20445475038396</v>
      </c>
      <c r="C44" s="23">
        <v>-1.0072857585418404</v>
      </c>
      <c r="D44" s="23">
        <v>-0.54103818686650496</v>
      </c>
      <c r="F44" s="23">
        <v>58.928571428571431</v>
      </c>
      <c r="G44" s="23">
        <v>97.285005418101363</v>
      </c>
    </row>
    <row r="45" spans="1:7">
      <c r="A45" s="23">
        <v>18</v>
      </c>
      <c r="B45" s="23">
        <v>88.197490357068943</v>
      </c>
      <c r="C45" s="23">
        <v>-1.8408679775039332</v>
      </c>
      <c r="D45" s="23">
        <v>-0.98877589041974645</v>
      </c>
      <c r="F45" s="23">
        <v>62.5</v>
      </c>
      <c r="G45" s="23">
        <v>98.374106919332363</v>
      </c>
    </row>
    <row r="46" spans="1:7">
      <c r="A46" s="23">
        <v>19</v>
      </c>
      <c r="B46" s="23">
        <v>88.294947289669182</v>
      </c>
      <c r="C46" s="23">
        <v>-2.7820483113465571</v>
      </c>
      <c r="D46" s="23">
        <v>-1.4943072126075736</v>
      </c>
      <c r="F46" s="23">
        <v>66.071428571428584</v>
      </c>
      <c r="G46" s="23">
        <v>98.586431444470037</v>
      </c>
    </row>
    <row r="47" spans="1:7">
      <c r="A47" s="23">
        <v>20</v>
      </c>
      <c r="B47" s="23">
        <v>88.260149465518836</v>
      </c>
      <c r="C47" s="23">
        <v>-1.7864313975521355</v>
      </c>
      <c r="D47" s="23">
        <v>-0.95953665193495974</v>
      </c>
      <c r="F47" s="23">
        <v>69.642857142857153</v>
      </c>
      <c r="G47" s="23">
        <v>98.77812793789812</v>
      </c>
    </row>
    <row r="48" spans="1:7">
      <c r="A48" s="23">
        <v>21</v>
      </c>
      <c r="B48" s="23">
        <v>89.932419969236236</v>
      </c>
      <c r="C48" s="23">
        <v>-2.8822104474830894</v>
      </c>
      <c r="D48" s="23">
        <v>-1.5481067824599597</v>
      </c>
      <c r="F48" s="23">
        <v>73.214285714285722</v>
      </c>
      <c r="G48" s="23">
        <v>100.88710642946177</v>
      </c>
    </row>
    <row r="49" spans="1:7">
      <c r="A49" s="23">
        <v>22</v>
      </c>
      <c r="B49" s="23">
        <v>85.887761967680063</v>
      </c>
      <c r="C49" s="23">
        <v>2.4281853006354908</v>
      </c>
      <c r="D49" s="23">
        <v>1.3042386048756542</v>
      </c>
      <c r="F49" s="23">
        <v>76.785714285714292</v>
      </c>
      <c r="G49" s="23">
        <v>102.14254449228575</v>
      </c>
    </row>
    <row r="50" spans="1:7">
      <c r="A50" s="23">
        <v>23</v>
      </c>
      <c r="B50" s="23">
        <v>87.46721272553755</v>
      </c>
      <c r="C50" s="23">
        <v>1.8718325184437958</v>
      </c>
      <c r="D50" s="23">
        <v>1.0054077140558801</v>
      </c>
      <c r="F50" s="23">
        <v>80.357142857142861</v>
      </c>
      <c r="G50" s="23">
        <v>102.45677885695478</v>
      </c>
    </row>
    <row r="51" spans="1:7">
      <c r="A51" s="23">
        <v>24</v>
      </c>
      <c r="B51" s="23">
        <v>89.020501876153943</v>
      </c>
      <c r="C51" s="23">
        <v>0.73322116531183212</v>
      </c>
      <c r="D51" s="23">
        <v>0.39383129016608792</v>
      </c>
      <c r="F51" s="23">
        <v>83.928571428571445</v>
      </c>
      <c r="G51" s="23">
        <v>102.63274078538606</v>
      </c>
    </row>
    <row r="52" spans="1:7">
      <c r="A52" s="23">
        <v>25</v>
      </c>
      <c r="B52" s="23">
        <v>92.185129226175007</v>
      </c>
      <c r="C52" s="23">
        <v>-0.99779194595315346</v>
      </c>
      <c r="D52" s="23">
        <v>-0.53593882444042507</v>
      </c>
      <c r="F52" s="23">
        <v>87.500000000000014</v>
      </c>
      <c r="G52" s="23">
        <v>102.80459613433806</v>
      </c>
    </row>
    <row r="53" spans="1:7">
      <c r="A53" s="23">
        <v>26</v>
      </c>
      <c r="B53" s="23">
        <v>90.311063050323412</v>
      </c>
      <c r="C53" s="23">
        <v>1.9687387929804032</v>
      </c>
      <c r="D53" s="23">
        <v>1.0574584798159083</v>
      </c>
      <c r="F53" s="23">
        <v>91.071428571428584</v>
      </c>
      <c r="G53" s="23">
        <v>103.46504447680964</v>
      </c>
    </row>
    <row r="54" spans="1:7">
      <c r="A54" s="23">
        <v>27</v>
      </c>
      <c r="B54" s="23">
        <v>93.963577422854399</v>
      </c>
      <c r="C54" s="23">
        <v>-1.0839812426935396</v>
      </c>
      <c r="D54" s="23">
        <v>-0.58223323537622773</v>
      </c>
      <c r="F54" s="23">
        <v>94.642857142857153</v>
      </c>
      <c r="G54" s="23">
        <v>103.86167598043092</v>
      </c>
    </row>
    <row r="55" spans="1:7" ht="15" thickBot="1">
      <c r="A55" s="24">
        <v>28</v>
      </c>
      <c r="B55" s="24">
        <v>94.986950994400033</v>
      </c>
      <c r="C55" s="24">
        <v>1.0286515085761607</v>
      </c>
      <c r="D55" s="24">
        <v>0.5525142616164801</v>
      </c>
      <c r="F55" s="24">
        <v>98.214285714285722</v>
      </c>
      <c r="G55" s="24">
        <v>105.73953589500699</v>
      </c>
    </row>
  </sheetData>
  <sortState ref="G28:G55">
    <sortCondition ref="G28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Z47"/>
  <sheetViews>
    <sheetView tabSelected="1" workbookViewId="0">
      <selection activeCell="O11" sqref="O11"/>
    </sheetView>
  </sheetViews>
  <sheetFormatPr defaultRowHeight="14.4"/>
  <cols>
    <col min="4" max="4" width="10.77734375" customWidth="1"/>
    <col min="6" max="6" width="7.44140625" customWidth="1"/>
    <col min="7" max="7" width="9.44140625" customWidth="1"/>
    <col min="9" max="9" width="16" customWidth="1"/>
    <col min="10" max="10" width="15" customWidth="1"/>
    <col min="11" max="11" width="12" customWidth="1"/>
    <col min="12" max="12" width="13.5546875" customWidth="1"/>
    <col min="15" max="15" width="12.5546875" customWidth="1"/>
    <col min="19" max="19" width="34.5546875" customWidth="1"/>
    <col min="20" max="20" width="28" customWidth="1"/>
    <col min="21" max="21" width="21.5546875" customWidth="1"/>
    <col min="22" max="22" width="23.88671875" customWidth="1"/>
    <col min="23" max="23" width="18.88671875" customWidth="1"/>
    <col min="24" max="24" width="14" customWidth="1"/>
    <col min="25" max="25" width="13.44140625" customWidth="1"/>
    <col min="46" max="46" width="15.21875" customWidth="1"/>
  </cols>
  <sheetData>
    <row r="1" spans="1:78" ht="92.4">
      <c r="A1" t="s">
        <v>7</v>
      </c>
      <c r="B1" s="2" t="s">
        <v>115</v>
      </c>
      <c r="C1" s="16" t="s">
        <v>77</v>
      </c>
      <c r="D1" s="16" t="s">
        <v>75</v>
      </c>
      <c r="E1" s="16" t="s">
        <v>79</v>
      </c>
      <c r="F1" s="16" t="s">
        <v>78</v>
      </c>
      <c r="G1" s="16" t="s">
        <v>76</v>
      </c>
      <c r="H1" s="15" t="s">
        <v>74</v>
      </c>
      <c r="I1" s="2" t="s">
        <v>111</v>
      </c>
      <c r="J1" s="2" t="s">
        <v>112</v>
      </c>
      <c r="K1" s="4" t="s">
        <v>4</v>
      </c>
      <c r="L1" s="4" t="s">
        <v>2</v>
      </c>
      <c r="M1" s="4" t="s">
        <v>6</v>
      </c>
      <c r="N1" s="4" t="s">
        <v>5</v>
      </c>
      <c r="O1" s="4" t="s">
        <v>3</v>
      </c>
      <c r="P1" s="3" t="s">
        <v>1</v>
      </c>
      <c r="Q1" s="7" t="s">
        <v>8</v>
      </c>
      <c r="R1" s="8" t="s">
        <v>9</v>
      </c>
      <c r="S1" s="8" t="s">
        <v>10</v>
      </c>
      <c r="T1" s="8" t="s">
        <v>11</v>
      </c>
      <c r="U1" s="8" t="s">
        <v>12</v>
      </c>
      <c r="V1" s="8" t="s">
        <v>13</v>
      </c>
      <c r="W1" s="5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9" t="s">
        <v>20</v>
      </c>
      <c r="AD1" s="10" t="s">
        <v>21</v>
      </c>
      <c r="AE1" s="10" t="s">
        <v>22</v>
      </c>
      <c r="AF1" s="10" t="s">
        <v>24</v>
      </c>
      <c r="AG1" s="11" t="s">
        <v>26</v>
      </c>
      <c r="AH1" s="12" t="s">
        <v>27</v>
      </c>
      <c r="AI1" s="12" t="s">
        <v>28</v>
      </c>
      <c r="AJ1" s="12" t="s">
        <v>30</v>
      </c>
      <c r="AK1" s="12" t="s">
        <v>31</v>
      </c>
      <c r="AL1" s="13" t="s">
        <v>32</v>
      </c>
      <c r="AM1" s="14" t="s">
        <v>33</v>
      </c>
      <c r="AN1" s="14" t="s">
        <v>34</v>
      </c>
      <c r="AO1" s="14" t="s">
        <v>35</v>
      </c>
      <c r="AP1" s="14" t="s">
        <v>36</v>
      </c>
      <c r="AQ1" s="14" t="s">
        <v>37</v>
      </c>
      <c r="AR1" s="15" t="s">
        <v>38</v>
      </c>
      <c r="AS1" s="16" t="s">
        <v>39</v>
      </c>
      <c r="AT1" s="16" t="s">
        <v>40</v>
      </c>
      <c r="AU1" s="16" t="s">
        <v>41</v>
      </c>
      <c r="AV1" s="16" t="s">
        <v>42</v>
      </c>
      <c r="AW1" s="16" t="s">
        <v>43</v>
      </c>
      <c r="AX1" s="5" t="s">
        <v>44</v>
      </c>
      <c r="AY1" s="6" t="s">
        <v>45</v>
      </c>
      <c r="AZ1" s="6" t="s">
        <v>47</v>
      </c>
      <c r="BA1" s="6" t="s">
        <v>48</v>
      </c>
      <c r="BB1" s="6" t="s">
        <v>49</v>
      </c>
      <c r="BC1" s="5" t="s">
        <v>50</v>
      </c>
      <c r="BD1" s="6" t="s">
        <v>51</v>
      </c>
      <c r="BE1" s="6" t="s">
        <v>52</v>
      </c>
      <c r="BF1" s="6" t="s">
        <v>53</v>
      </c>
      <c r="BG1" s="6" t="s">
        <v>54</v>
      </c>
      <c r="BH1" s="6" t="s">
        <v>55</v>
      </c>
      <c r="BI1" s="17" t="s">
        <v>56</v>
      </c>
      <c r="BJ1" s="18" t="s">
        <v>57</v>
      </c>
      <c r="BK1" s="18" t="s">
        <v>58</v>
      </c>
      <c r="BL1" s="18" t="s">
        <v>59</v>
      </c>
      <c r="BM1" s="18" t="s">
        <v>60</v>
      </c>
      <c r="BN1" s="18" t="s">
        <v>61</v>
      </c>
      <c r="BO1" s="19" t="s">
        <v>62</v>
      </c>
      <c r="BP1" s="20" t="s">
        <v>63</v>
      </c>
      <c r="BQ1" s="20" t="s">
        <v>64</v>
      </c>
      <c r="BR1" s="20" t="s">
        <v>65</v>
      </c>
      <c r="BS1" s="20" t="s">
        <v>66</v>
      </c>
      <c r="BT1" s="20" t="s">
        <v>67</v>
      </c>
      <c r="BU1" s="21" t="s">
        <v>68</v>
      </c>
      <c r="BV1" s="22" t="s">
        <v>69</v>
      </c>
      <c r="BW1" s="22" t="s">
        <v>70</v>
      </c>
      <c r="BX1" s="22" t="s">
        <v>71</v>
      </c>
      <c r="BY1" s="22" t="s">
        <v>72</v>
      </c>
      <c r="BZ1" s="22" t="s">
        <v>73</v>
      </c>
    </row>
    <row r="2" spans="1:78">
      <c r="A2" s="1">
        <v>39083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>
        <f>'5a Regression on relevant vars'!$B$17+'5a Regression on relevant vars'!$B$18*'6 Forecast 12 months'!C2+'5a Regression on relevant vars'!$B$19*'6 Forecast 12 months'!D2+'5a Regression on relevant vars'!$B$20*'6 Forecast 12 months'!E2+'5a Regression on relevant vars'!$B$21*'6 Forecast 12 months'!F2</f>
        <v>102.23365287619085</v>
      </c>
      <c r="J2">
        <f>'5a Regression on relevant vars'!$B$17+'5a Regression on relevant vars'!$B$18*'6 Forecast 12 months'!K2+'5a Regression on relevant vars'!$B$19*'6 Forecast 12 months'!L2+'5a Regression on relevant vars'!$B$20*'6 Forecast 12 months'!M2+'5a Regression on relevant vars'!$B$21*'6 Forecast 12 months'!N2</f>
        <v>102.23365287619085</v>
      </c>
      <c r="K2">
        <v>100</v>
      </c>
      <c r="L2">
        <v>100</v>
      </c>
      <c r="M2">
        <v>100</v>
      </c>
      <c r="N2">
        <v>100</v>
      </c>
      <c r="O2">
        <v>100</v>
      </c>
      <c r="P2">
        <v>100</v>
      </c>
      <c r="Q2">
        <v>100</v>
      </c>
      <c r="R2">
        <v>100</v>
      </c>
      <c r="S2">
        <v>100</v>
      </c>
      <c r="T2">
        <v>100</v>
      </c>
      <c r="U2">
        <v>100</v>
      </c>
      <c r="V2">
        <v>100</v>
      </c>
      <c r="W2">
        <v>100</v>
      </c>
      <c r="X2">
        <v>100</v>
      </c>
      <c r="Y2">
        <v>100</v>
      </c>
      <c r="Z2">
        <v>100</v>
      </c>
      <c r="AA2">
        <v>100</v>
      </c>
      <c r="AB2">
        <v>100</v>
      </c>
      <c r="AC2">
        <v>100</v>
      </c>
      <c r="AD2">
        <v>100</v>
      </c>
      <c r="AE2">
        <v>100</v>
      </c>
      <c r="AF2">
        <v>100</v>
      </c>
      <c r="AG2">
        <v>100</v>
      </c>
      <c r="AH2">
        <v>100</v>
      </c>
      <c r="AI2">
        <v>100</v>
      </c>
      <c r="AJ2">
        <v>100</v>
      </c>
      <c r="AK2">
        <v>100</v>
      </c>
      <c r="AL2">
        <v>100</v>
      </c>
      <c r="AM2">
        <v>100</v>
      </c>
      <c r="AN2">
        <v>100</v>
      </c>
      <c r="AO2">
        <v>100</v>
      </c>
      <c r="AP2">
        <v>100</v>
      </c>
      <c r="AQ2">
        <v>100</v>
      </c>
      <c r="AR2">
        <v>100</v>
      </c>
      <c r="AS2">
        <v>100</v>
      </c>
      <c r="AT2">
        <v>100</v>
      </c>
      <c r="AU2">
        <v>100</v>
      </c>
      <c r="AV2">
        <v>100</v>
      </c>
      <c r="AW2">
        <v>100</v>
      </c>
      <c r="AX2">
        <v>100</v>
      </c>
      <c r="AY2">
        <v>100</v>
      </c>
      <c r="AZ2">
        <v>100</v>
      </c>
      <c r="BA2">
        <v>100</v>
      </c>
      <c r="BB2">
        <v>100</v>
      </c>
      <c r="BC2">
        <v>100</v>
      </c>
      <c r="BD2">
        <v>100</v>
      </c>
      <c r="BE2">
        <v>100</v>
      </c>
      <c r="BF2">
        <v>100</v>
      </c>
      <c r="BG2">
        <v>100</v>
      </c>
      <c r="BH2">
        <v>100</v>
      </c>
      <c r="BI2">
        <v>100</v>
      </c>
      <c r="BJ2">
        <v>100</v>
      </c>
      <c r="BK2">
        <v>100</v>
      </c>
      <c r="BL2">
        <v>100</v>
      </c>
      <c r="BM2">
        <v>100</v>
      </c>
      <c r="BN2">
        <v>100</v>
      </c>
      <c r="BO2">
        <v>100</v>
      </c>
      <c r="BP2">
        <v>100</v>
      </c>
      <c r="BQ2">
        <v>100</v>
      </c>
      <c r="BR2">
        <v>100</v>
      </c>
      <c r="BS2">
        <v>100</v>
      </c>
      <c r="BT2">
        <v>100</v>
      </c>
      <c r="BU2">
        <v>100</v>
      </c>
      <c r="BV2">
        <v>100</v>
      </c>
      <c r="BW2">
        <v>100</v>
      </c>
      <c r="BX2">
        <v>100</v>
      </c>
      <c r="BY2">
        <v>100</v>
      </c>
      <c r="BZ2">
        <v>100</v>
      </c>
    </row>
    <row r="3" spans="1:78">
      <c r="A3" s="1">
        <v>39114</v>
      </c>
      <c r="B3">
        <v>100.51024567248599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  <c r="I3">
        <f>'5a Regression on relevant vars'!$B$17+'5a Regression on relevant vars'!$B$18*'6 Forecast 12 months'!C3+'5a Regression on relevant vars'!$B$19*'6 Forecast 12 months'!D3+'5a Regression on relevant vars'!$B$20*'6 Forecast 12 months'!E3+'5a Regression on relevant vars'!$B$21*'6 Forecast 12 months'!F3</f>
        <v>102.23365287619085</v>
      </c>
      <c r="J3">
        <f>'5a Regression on relevant vars'!$B$17+'5a Regression on relevant vars'!$B$18*'6 Forecast 12 months'!K3+'5a Regression on relevant vars'!$B$19*'6 Forecast 12 months'!L3+'5a Regression on relevant vars'!$B$20*'6 Forecast 12 months'!M3+'5a Regression on relevant vars'!$B$21*'6 Forecast 12 months'!N3</f>
        <v>99.938798828081801</v>
      </c>
      <c r="K3">
        <v>100</v>
      </c>
      <c r="L3">
        <v>101.18074477747503</v>
      </c>
      <c r="M3">
        <v>99.460284694448035</v>
      </c>
      <c r="N3">
        <v>114.19767717468594</v>
      </c>
      <c r="O3">
        <v>94.220846233230134</v>
      </c>
      <c r="P3">
        <v>99.986792599565504</v>
      </c>
      <c r="Q3">
        <v>100</v>
      </c>
      <c r="R3">
        <v>100</v>
      </c>
      <c r="S3">
        <v>100</v>
      </c>
      <c r="T3">
        <v>100</v>
      </c>
      <c r="U3">
        <v>100</v>
      </c>
      <c r="V3">
        <v>100</v>
      </c>
      <c r="W3">
        <v>100</v>
      </c>
      <c r="X3">
        <v>100</v>
      </c>
      <c r="Y3">
        <v>100</v>
      </c>
      <c r="Z3">
        <v>100</v>
      </c>
      <c r="AA3">
        <v>100</v>
      </c>
      <c r="AB3">
        <v>100</v>
      </c>
      <c r="AC3">
        <v>100</v>
      </c>
      <c r="AD3">
        <v>100</v>
      </c>
      <c r="AE3">
        <v>100</v>
      </c>
      <c r="AF3">
        <v>100</v>
      </c>
      <c r="AG3">
        <v>100</v>
      </c>
      <c r="AH3">
        <v>100</v>
      </c>
      <c r="AI3">
        <v>100</v>
      </c>
      <c r="AJ3">
        <v>100</v>
      </c>
      <c r="AK3">
        <v>100</v>
      </c>
      <c r="AL3">
        <v>100</v>
      </c>
      <c r="AM3">
        <v>100</v>
      </c>
      <c r="AN3">
        <v>100</v>
      </c>
      <c r="AO3">
        <v>100</v>
      </c>
      <c r="AP3">
        <v>100</v>
      </c>
      <c r="AQ3">
        <v>100</v>
      </c>
      <c r="AR3">
        <v>100</v>
      </c>
      <c r="AS3">
        <v>100</v>
      </c>
      <c r="AT3">
        <v>100</v>
      </c>
      <c r="AU3">
        <v>100</v>
      </c>
      <c r="AV3">
        <v>100</v>
      </c>
      <c r="AW3">
        <v>100</v>
      </c>
      <c r="AX3">
        <v>100</v>
      </c>
      <c r="AY3">
        <v>100</v>
      </c>
      <c r="AZ3">
        <v>100</v>
      </c>
      <c r="BA3">
        <v>100</v>
      </c>
      <c r="BB3">
        <v>100</v>
      </c>
      <c r="BC3">
        <v>100</v>
      </c>
      <c r="BD3">
        <v>100</v>
      </c>
      <c r="BE3">
        <v>100</v>
      </c>
      <c r="BF3">
        <v>100</v>
      </c>
      <c r="BG3">
        <v>100</v>
      </c>
      <c r="BH3">
        <v>100</v>
      </c>
      <c r="BI3">
        <v>100</v>
      </c>
      <c r="BJ3">
        <v>100</v>
      </c>
      <c r="BK3">
        <v>100</v>
      </c>
      <c r="BL3">
        <v>100</v>
      </c>
      <c r="BM3">
        <v>100</v>
      </c>
      <c r="BN3">
        <v>100</v>
      </c>
      <c r="BO3">
        <v>100</v>
      </c>
      <c r="BP3">
        <v>100</v>
      </c>
      <c r="BQ3">
        <v>100</v>
      </c>
      <c r="BR3">
        <v>100</v>
      </c>
      <c r="BS3">
        <v>100</v>
      </c>
      <c r="BT3">
        <v>100</v>
      </c>
      <c r="BU3">
        <v>100</v>
      </c>
      <c r="BV3">
        <v>100</v>
      </c>
      <c r="BW3">
        <v>100</v>
      </c>
      <c r="BX3">
        <v>100</v>
      </c>
      <c r="BY3">
        <v>100</v>
      </c>
      <c r="BZ3">
        <v>100</v>
      </c>
    </row>
    <row r="4" spans="1:78">
      <c r="A4" s="1">
        <v>39142</v>
      </c>
      <c r="B4">
        <v>100.67966450282113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f>'5a Regression on relevant vars'!$B$17+'5a Regression on relevant vars'!$B$18*'6 Forecast 12 months'!C4+'5a Regression on relevant vars'!$B$19*'6 Forecast 12 months'!D4+'5a Regression on relevant vars'!$B$20*'6 Forecast 12 months'!E4+'5a Regression on relevant vars'!$B$21*'6 Forecast 12 months'!F4</f>
        <v>102.23365287619085</v>
      </c>
      <c r="J4">
        <f>'5a Regression on relevant vars'!$B$17+'5a Regression on relevant vars'!$B$18*'6 Forecast 12 months'!K4+'5a Regression on relevant vars'!$B$19*'6 Forecast 12 months'!L4+'5a Regression on relevant vars'!$B$20*'6 Forecast 12 months'!M4+'5a Regression on relevant vars'!$B$21*'6 Forecast 12 months'!N4</f>
        <v>97.864808402807711</v>
      </c>
      <c r="K4">
        <v>100</v>
      </c>
      <c r="L4">
        <v>102.72479564032697</v>
      </c>
      <c r="M4">
        <v>100.98266890293726</v>
      </c>
      <c r="N4">
        <v>127.70798767480444</v>
      </c>
      <c r="O4">
        <v>91.228070175438603</v>
      </c>
      <c r="P4">
        <v>99.747801968165433</v>
      </c>
      <c r="Q4">
        <v>99.986792599565504</v>
      </c>
      <c r="R4">
        <v>101.18074477747503</v>
      </c>
      <c r="S4">
        <v>94.220846233230134</v>
      </c>
      <c r="T4">
        <v>100</v>
      </c>
      <c r="U4">
        <v>114.19767717468594</v>
      </c>
      <c r="V4">
        <v>99.460284694448035</v>
      </c>
      <c r="W4">
        <v>100</v>
      </c>
      <c r="X4">
        <v>100</v>
      </c>
      <c r="Y4">
        <v>100</v>
      </c>
      <c r="Z4">
        <v>100</v>
      </c>
      <c r="AA4">
        <v>100</v>
      </c>
      <c r="AB4">
        <v>100</v>
      </c>
      <c r="AC4">
        <v>100</v>
      </c>
      <c r="AD4">
        <v>100</v>
      </c>
      <c r="AE4">
        <v>100</v>
      </c>
      <c r="AF4">
        <v>100</v>
      </c>
      <c r="AG4">
        <v>100</v>
      </c>
      <c r="AH4">
        <v>100</v>
      </c>
      <c r="AI4">
        <v>100</v>
      </c>
      <c r="AJ4">
        <v>100</v>
      </c>
      <c r="AK4">
        <v>100</v>
      </c>
      <c r="AL4">
        <v>100</v>
      </c>
      <c r="AM4">
        <v>100</v>
      </c>
      <c r="AN4">
        <v>100</v>
      </c>
      <c r="AO4">
        <v>100</v>
      </c>
      <c r="AP4">
        <v>100</v>
      </c>
      <c r="AQ4">
        <v>100</v>
      </c>
      <c r="AR4">
        <v>100</v>
      </c>
      <c r="AS4">
        <v>100</v>
      </c>
      <c r="AT4">
        <v>100</v>
      </c>
      <c r="AU4">
        <v>100</v>
      </c>
      <c r="AV4">
        <v>100</v>
      </c>
      <c r="AW4">
        <v>100</v>
      </c>
      <c r="AX4">
        <v>100</v>
      </c>
      <c r="AY4">
        <v>100</v>
      </c>
      <c r="AZ4">
        <v>100</v>
      </c>
      <c r="BA4">
        <v>100</v>
      </c>
      <c r="BB4">
        <v>100</v>
      </c>
      <c r="BC4">
        <v>100</v>
      </c>
      <c r="BD4">
        <v>100</v>
      </c>
      <c r="BE4">
        <v>100</v>
      </c>
      <c r="BF4">
        <v>100</v>
      </c>
      <c r="BG4">
        <v>100</v>
      </c>
      <c r="BH4">
        <v>100</v>
      </c>
      <c r="BI4">
        <v>100</v>
      </c>
      <c r="BJ4">
        <v>100</v>
      </c>
      <c r="BK4">
        <v>100</v>
      </c>
      <c r="BL4">
        <v>100</v>
      </c>
      <c r="BM4">
        <v>100</v>
      </c>
      <c r="BN4">
        <v>100</v>
      </c>
      <c r="BO4">
        <v>100</v>
      </c>
      <c r="BP4">
        <v>100</v>
      </c>
      <c r="BQ4">
        <v>100</v>
      </c>
      <c r="BR4">
        <v>100</v>
      </c>
      <c r="BS4">
        <v>100</v>
      </c>
      <c r="BT4">
        <v>100</v>
      </c>
      <c r="BU4">
        <v>100</v>
      </c>
      <c r="BV4">
        <v>100</v>
      </c>
      <c r="BW4">
        <v>100</v>
      </c>
      <c r="BX4">
        <v>100</v>
      </c>
      <c r="BY4">
        <v>100</v>
      </c>
      <c r="BZ4">
        <v>100</v>
      </c>
    </row>
    <row r="5" spans="1:78">
      <c r="A5" s="1">
        <v>39173</v>
      </c>
      <c r="B5">
        <v>101.36115906420204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f>'5a Regression on relevant vars'!$B$17+'5a Regression on relevant vars'!$B$18*'6 Forecast 12 months'!C5+'5a Regression on relevant vars'!$B$19*'6 Forecast 12 months'!D5+'5a Regression on relevant vars'!$B$20*'6 Forecast 12 months'!E5+'5a Regression on relevant vars'!$B$21*'6 Forecast 12 months'!F5</f>
        <v>102.23365287619085</v>
      </c>
      <c r="J5">
        <f>'5a Regression on relevant vars'!$B$17+'5a Regression on relevant vars'!$B$18*'6 Forecast 12 months'!K5+'5a Regression on relevant vars'!$B$19*'6 Forecast 12 months'!L5+'5a Regression on relevant vars'!$B$20*'6 Forecast 12 months'!M5+'5a Regression on relevant vars'!$B$21*'6 Forecast 12 months'!N5</f>
        <v>97.040306682145129</v>
      </c>
      <c r="K5">
        <v>100</v>
      </c>
      <c r="L5">
        <v>102.45231607629428</v>
      </c>
      <c r="M5">
        <v>100.0838601470778</v>
      </c>
      <c r="N5">
        <v>148.25788101445841</v>
      </c>
      <c r="O5">
        <v>89.88648090815272</v>
      </c>
      <c r="P5">
        <v>101.55702850482807</v>
      </c>
      <c r="Q5">
        <v>99.747801968165433</v>
      </c>
      <c r="R5">
        <v>102.72479564032697</v>
      </c>
      <c r="S5">
        <v>91.228070175438603</v>
      </c>
      <c r="T5">
        <v>100</v>
      </c>
      <c r="U5">
        <v>127.70798767480444</v>
      </c>
      <c r="V5">
        <v>100.98266890293726</v>
      </c>
      <c r="W5">
        <v>99.986792599565504</v>
      </c>
      <c r="X5">
        <v>101.18074477747503</v>
      </c>
      <c r="Y5">
        <v>94.220846233230134</v>
      </c>
      <c r="Z5">
        <v>100</v>
      </c>
      <c r="AA5">
        <v>114.19767717468594</v>
      </c>
      <c r="AB5">
        <v>99.460284694448035</v>
      </c>
      <c r="AC5">
        <v>100</v>
      </c>
      <c r="AD5">
        <v>100</v>
      </c>
      <c r="AE5">
        <v>100</v>
      </c>
      <c r="AF5">
        <v>100</v>
      </c>
      <c r="AG5">
        <v>100</v>
      </c>
      <c r="AH5">
        <v>100</v>
      </c>
      <c r="AI5">
        <v>100</v>
      </c>
      <c r="AJ5">
        <v>100</v>
      </c>
      <c r="AK5">
        <v>100</v>
      </c>
      <c r="AL5">
        <v>100</v>
      </c>
      <c r="AM5">
        <v>100</v>
      </c>
      <c r="AN5">
        <v>100</v>
      </c>
      <c r="AO5">
        <v>100</v>
      </c>
      <c r="AP5">
        <v>100</v>
      </c>
      <c r="AQ5">
        <v>100</v>
      </c>
      <c r="AR5">
        <v>100</v>
      </c>
      <c r="AS5">
        <v>100</v>
      </c>
      <c r="AT5">
        <v>100</v>
      </c>
      <c r="AU5">
        <v>100</v>
      </c>
      <c r="AV5">
        <v>100</v>
      </c>
      <c r="AW5">
        <v>100</v>
      </c>
      <c r="AX5">
        <v>100</v>
      </c>
      <c r="AY5">
        <v>100</v>
      </c>
      <c r="AZ5">
        <v>100</v>
      </c>
      <c r="BA5">
        <v>100</v>
      </c>
      <c r="BB5">
        <v>100</v>
      </c>
      <c r="BC5">
        <v>100</v>
      </c>
      <c r="BD5">
        <v>100</v>
      </c>
      <c r="BE5">
        <v>100</v>
      </c>
      <c r="BF5">
        <v>100</v>
      </c>
      <c r="BG5">
        <v>100</v>
      </c>
      <c r="BH5">
        <v>100</v>
      </c>
      <c r="BI5">
        <v>100</v>
      </c>
      <c r="BJ5">
        <v>100</v>
      </c>
      <c r="BK5">
        <v>100</v>
      </c>
      <c r="BL5">
        <v>100</v>
      </c>
      <c r="BM5">
        <v>100</v>
      </c>
      <c r="BN5">
        <v>100</v>
      </c>
      <c r="BO5">
        <v>100</v>
      </c>
      <c r="BP5">
        <v>100</v>
      </c>
      <c r="BQ5">
        <v>100</v>
      </c>
      <c r="BR5">
        <v>100</v>
      </c>
      <c r="BS5">
        <v>100</v>
      </c>
      <c r="BT5">
        <v>100</v>
      </c>
      <c r="BU5">
        <v>100</v>
      </c>
      <c r="BV5">
        <v>100</v>
      </c>
      <c r="BW5">
        <v>100</v>
      </c>
      <c r="BX5">
        <v>100</v>
      </c>
      <c r="BY5">
        <v>100</v>
      </c>
      <c r="BZ5">
        <v>100</v>
      </c>
    </row>
    <row r="6" spans="1:78">
      <c r="A6" s="1">
        <v>39203</v>
      </c>
      <c r="B6">
        <v>101.47019119947372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f>'5a Regression on relevant vars'!$B$17+'5a Regression on relevant vars'!$B$18*'6 Forecast 12 months'!C6+'5a Regression on relevant vars'!$B$19*'6 Forecast 12 months'!D6+'5a Regression on relevant vars'!$B$20*'6 Forecast 12 months'!E6+'5a Regression on relevant vars'!$B$21*'6 Forecast 12 months'!F6</f>
        <v>102.23365287619085</v>
      </c>
      <c r="J6">
        <f>'5a Regression on relevant vars'!$B$17+'5a Regression on relevant vars'!$B$18*'6 Forecast 12 months'!K6+'5a Regression on relevant vars'!$B$19*'6 Forecast 12 months'!L6+'5a Regression on relevant vars'!$B$20*'6 Forecast 12 months'!M6+'5a Regression on relevant vars'!$B$21*'6 Forecast 12 months'!N6</f>
        <v>97.537516241485505</v>
      </c>
      <c r="K6">
        <v>100</v>
      </c>
      <c r="L6">
        <v>103.81471389645777</v>
      </c>
      <c r="M6">
        <v>106.25080634756804</v>
      </c>
      <c r="N6">
        <v>141.81085565299833</v>
      </c>
      <c r="O6">
        <v>91.124871001031977</v>
      </c>
      <c r="P6">
        <v>101.91306594917813</v>
      </c>
      <c r="Q6">
        <v>101.55702850482807</v>
      </c>
      <c r="R6">
        <v>102.45231607629428</v>
      </c>
      <c r="S6">
        <v>89.88648090815272</v>
      </c>
      <c r="T6">
        <v>100</v>
      </c>
      <c r="U6">
        <v>148.25788101445841</v>
      </c>
      <c r="V6">
        <v>100.0838601470778</v>
      </c>
      <c r="W6">
        <v>99.747801968165433</v>
      </c>
      <c r="X6">
        <v>102.72479564032697</v>
      </c>
      <c r="Y6">
        <v>91.228070175438603</v>
      </c>
      <c r="Z6">
        <v>100</v>
      </c>
      <c r="AA6">
        <v>127.70798767480444</v>
      </c>
      <c r="AB6">
        <v>100.98266890293726</v>
      </c>
      <c r="AC6">
        <v>99.986792599565504</v>
      </c>
      <c r="AD6">
        <v>101.18074477747503</v>
      </c>
      <c r="AE6">
        <v>94.220846233230134</v>
      </c>
      <c r="AF6">
        <v>114.19767717468594</v>
      </c>
      <c r="AG6">
        <v>100</v>
      </c>
      <c r="AH6">
        <v>100</v>
      </c>
      <c r="AI6">
        <v>100</v>
      </c>
      <c r="AJ6">
        <v>100</v>
      </c>
      <c r="AK6">
        <v>100</v>
      </c>
      <c r="AL6">
        <v>100</v>
      </c>
      <c r="AM6">
        <v>100</v>
      </c>
      <c r="AN6">
        <v>100</v>
      </c>
      <c r="AO6">
        <v>100</v>
      </c>
      <c r="AP6">
        <v>100</v>
      </c>
      <c r="AQ6">
        <v>100</v>
      </c>
      <c r="AR6">
        <v>100</v>
      </c>
      <c r="AS6">
        <v>100</v>
      </c>
      <c r="AT6">
        <v>100</v>
      </c>
      <c r="AU6">
        <v>100</v>
      </c>
      <c r="AV6">
        <v>100</v>
      </c>
      <c r="AW6">
        <v>100</v>
      </c>
      <c r="AX6">
        <v>100</v>
      </c>
      <c r="AY6">
        <v>100</v>
      </c>
      <c r="AZ6">
        <v>100</v>
      </c>
      <c r="BA6">
        <v>100</v>
      </c>
      <c r="BB6">
        <v>100</v>
      </c>
      <c r="BC6">
        <v>100</v>
      </c>
      <c r="BD6">
        <v>100</v>
      </c>
      <c r="BE6">
        <v>100</v>
      </c>
      <c r="BF6">
        <v>100</v>
      </c>
      <c r="BG6">
        <v>100</v>
      </c>
      <c r="BH6">
        <v>100</v>
      </c>
      <c r="BI6">
        <v>100</v>
      </c>
      <c r="BJ6">
        <v>100</v>
      </c>
      <c r="BK6">
        <v>100</v>
      </c>
      <c r="BL6">
        <v>100</v>
      </c>
      <c r="BM6">
        <v>100</v>
      </c>
      <c r="BN6">
        <v>100</v>
      </c>
      <c r="BO6">
        <v>100</v>
      </c>
      <c r="BP6">
        <v>100</v>
      </c>
      <c r="BQ6">
        <v>100</v>
      </c>
      <c r="BR6">
        <v>100</v>
      </c>
      <c r="BS6">
        <v>100</v>
      </c>
      <c r="BT6">
        <v>100</v>
      </c>
      <c r="BU6">
        <v>100</v>
      </c>
      <c r="BV6">
        <v>100</v>
      </c>
      <c r="BW6">
        <v>100</v>
      </c>
      <c r="BX6">
        <v>100</v>
      </c>
      <c r="BY6">
        <v>100</v>
      </c>
      <c r="BZ6">
        <v>100</v>
      </c>
    </row>
    <row r="7" spans="1:78">
      <c r="A7" s="1">
        <v>39234</v>
      </c>
      <c r="B7">
        <v>101.28209862711466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f>'5a Regression on relevant vars'!$B$17+'5a Regression on relevant vars'!$B$18*'6 Forecast 12 months'!C7+'5a Regression on relevant vars'!$B$19*'6 Forecast 12 months'!D7+'5a Regression on relevant vars'!$B$20*'6 Forecast 12 months'!E7+'5a Regression on relevant vars'!$B$21*'6 Forecast 12 months'!F7</f>
        <v>102.23365287619085</v>
      </c>
      <c r="J7">
        <f>'5a Regression on relevant vars'!$B$17+'5a Regression on relevant vars'!$B$18*'6 Forecast 12 months'!K7+'5a Regression on relevant vars'!$B$19*'6 Forecast 12 months'!L7+'5a Regression on relevant vars'!$B$20*'6 Forecast 12 months'!M7+'5a Regression on relevant vars'!$B$21*'6 Forecast 12 months'!N7</f>
        <v>96.951831607534601</v>
      </c>
      <c r="K7">
        <v>100</v>
      </c>
      <c r="L7">
        <v>103.81471389645777</v>
      </c>
      <c r="M7">
        <v>105.35844837225305</v>
      </c>
      <c r="N7">
        <v>148.80303389428775</v>
      </c>
      <c r="O7">
        <v>88.028895768833834</v>
      </c>
      <c r="P7">
        <v>101.73113979255631</v>
      </c>
      <c r="Q7">
        <v>101.91306594917813</v>
      </c>
      <c r="R7">
        <v>103.81471389645777</v>
      </c>
      <c r="S7">
        <v>91.124871001031977</v>
      </c>
      <c r="T7">
        <v>100</v>
      </c>
      <c r="U7">
        <v>141.81085565299833</v>
      </c>
      <c r="V7">
        <v>106.25080634756804</v>
      </c>
      <c r="W7">
        <v>101.55702850482807</v>
      </c>
      <c r="X7">
        <v>102.45231607629428</v>
      </c>
      <c r="Y7">
        <v>89.88648090815272</v>
      </c>
      <c r="Z7">
        <v>100</v>
      </c>
      <c r="AA7">
        <v>148.25788101445841</v>
      </c>
      <c r="AB7">
        <v>100.0838601470778</v>
      </c>
      <c r="AC7">
        <v>99.747801968165433</v>
      </c>
      <c r="AD7">
        <v>102.72479564032697</v>
      </c>
      <c r="AE7">
        <v>91.228070175438603</v>
      </c>
      <c r="AF7">
        <v>127.70798767480444</v>
      </c>
      <c r="AG7">
        <v>99.986792599565504</v>
      </c>
      <c r="AH7">
        <v>101.18074477747503</v>
      </c>
      <c r="AI7">
        <v>94.220846233230134</v>
      </c>
      <c r="AJ7">
        <v>114.19767717468594</v>
      </c>
      <c r="AK7">
        <v>99.460284694448035</v>
      </c>
      <c r="AL7">
        <v>100</v>
      </c>
      <c r="AM7">
        <v>100</v>
      </c>
      <c r="AN7">
        <v>100</v>
      </c>
      <c r="AO7">
        <v>100</v>
      </c>
      <c r="AP7">
        <v>100</v>
      </c>
      <c r="AQ7">
        <v>100</v>
      </c>
      <c r="AR7">
        <v>100</v>
      </c>
      <c r="AS7">
        <v>100</v>
      </c>
      <c r="AT7">
        <v>100</v>
      </c>
      <c r="AU7">
        <v>100</v>
      </c>
      <c r="AV7">
        <v>100</v>
      </c>
      <c r="AW7">
        <v>100</v>
      </c>
      <c r="AX7">
        <v>100</v>
      </c>
      <c r="AY7">
        <v>100</v>
      </c>
      <c r="AZ7">
        <v>100</v>
      </c>
      <c r="BA7">
        <v>100</v>
      </c>
      <c r="BB7">
        <v>100</v>
      </c>
      <c r="BC7">
        <v>100</v>
      </c>
      <c r="BD7">
        <v>100</v>
      </c>
      <c r="BE7">
        <v>100</v>
      </c>
      <c r="BF7">
        <v>100</v>
      </c>
      <c r="BG7">
        <v>100</v>
      </c>
      <c r="BH7">
        <v>100</v>
      </c>
      <c r="BI7">
        <v>100</v>
      </c>
      <c r="BJ7">
        <v>100</v>
      </c>
      <c r="BK7">
        <v>100</v>
      </c>
      <c r="BL7">
        <v>100</v>
      </c>
      <c r="BM7">
        <v>100</v>
      </c>
      <c r="BN7">
        <v>100</v>
      </c>
      <c r="BO7">
        <v>100</v>
      </c>
      <c r="BP7">
        <v>100</v>
      </c>
      <c r="BQ7">
        <v>100</v>
      </c>
      <c r="BR7">
        <v>100</v>
      </c>
      <c r="BS7">
        <v>100</v>
      </c>
      <c r="BT7">
        <v>100</v>
      </c>
      <c r="BU7">
        <v>100</v>
      </c>
      <c r="BV7">
        <v>100</v>
      </c>
      <c r="BW7">
        <v>100</v>
      </c>
      <c r="BX7">
        <v>100</v>
      </c>
      <c r="BY7">
        <v>100</v>
      </c>
      <c r="BZ7">
        <v>100</v>
      </c>
    </row>
    <row r="8" spans="1:78">
      <c r="A8" s="1">
        <v>39264</v>
      </c>
      <c r="B8">
        <v>105.73953589500699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f>'5a Regression on relevant vars'!$B$17+'5a Regression on relevant vars'!$B$18*'6 Forecast 12 months'!C8+'5a Regression on relevant vars'!$B$19*'6 Forecast 12 months'!D8+'5a Regression on relevant vars'!$B$20*'6 Forecast 12 months'!E8+'5a Regression on relevant vars'!$B$21*'6 Forecast 12 months'!F8</f>
        <v>102.23365287619085</v>
      </c>
      <c r="J8">
        <f>'5a Regression on relevant vars'!$B$17+'5a Regression on relevant vars'!$B$18*'6 Forecast 12 months'!K8+'5a Regression on relevant vars'!$B$19*'6 Forecast 12 months'!L8+'5a Regression on relevant vars'!$B$20*'6 Forecast 12 months'!M8+'5a Regression on relevant vars'!$B$21*'6 Forecast 12 months'!N8</f>
        <v>98.526556961327557</v>
      </c>
      <c r="K8">
        <v>99.48096885813149</v>
      </c>
      <c r="L8">
        <v>102.27066303360581</v>
      </c>
      <c r="M8">
        <v>108.67629983227971</v>
      </c>
      <c r="N8">
        <v>165.7501777672434</v>
      </c>
      <c r="O8">
        <v>93.292053663570698</v>
      </c>
      <c r="P8">
        <v>101.13809613071123</v>
      </c>
      <c r="Q8">
        <v>101.73113979255631</v>
      </c>
      <c r="R8">
        <v>103.81471389645777</v>
      </c>
      <c r="S8">
        <v>88.028895768833834</v>
      </c>
      <c r="T8">
        <v>100</v>
      </c>
      <c r="U8">
        <v>148.80303389428775</v>
      </c>
      <c r="V8">
        <v>105.35844837225305</v>
      </c>
      <c r="W8">
        <v>101.91306594917813</v>
      </c>
      <c r="X8">
        <v>103.81471389645777</v>
      </c>
      <c r="Y8">
        <v>91.124871001031977</v>
      </c>
      <c r="Z8">
        <v>100</v>
      </c>
      <c r="AA8">
        <v>141.81085565299833</v>
      </c>
      <c r="AB8">
        <v>106.25080634756804</v>
      </c>
      <c r="AC8">
        <v>101.55702850482807</v>
      </c>
      <c r="AD8">
        <v>102.45231607629428</v>
      </c>
      <c r="AE8">
        <v>89.88648090815272</v>
      </c>
      <c r="AF8">
        <v>148.25788101445841</v>
      </c>
      <c r="AG8">
        <v>99.747801968165433</v>
      </c>
      <c r="AH8">
        <v>102.72479564032697</v>
      </c>
      <c r="AI8">
        <v>91.228070175438603</v>
      </c>
      <c r="AJ8">
        <v>127.70798767480444</v>
      </c>
      <c r="AK8">
        <v>100.98266890293726</v>
      </c>
      <c r="AL8">
        <v>99.986792599565504</v>
      </c>
      <c r="AM8">
        <v>101.18074477747503</v>
      </c>
      <c r="AN8">
        <v>94.220846233230134</v>
      </c>
      <c r="AO8">
        <v>100</v>
      </c>
      <c r="AP8">
        <v>114.19767717468594</v>
      </c>
      <c r="AQ8">
        <v>99.460284694448035</v>
      </c>
      <c r="AR8">
        <v>100</v>
      </c>
      <c r="AS8">
        <v>100</v>
      </c>
      <c r="AT8">
        <v>100</v>
      </c>
      <c r="AU8">
        <v>100</v>
      </c>
      <c r="AV8">
        <v>100</v>
      </c>
      <c r="AW8">
        <v>100</v>
      </c>
      <c r="AX8">
        <v>100</v>
      </c>
      <c r="AY8">
        <v>100</v>
      </c>
      <c r="AZ8">
        <v>100</v>
      </c>
      <c r="BA8">
        <v>100</v>
      </c>
      <c r="BB8">
        <v>100</v>
      </c>
      <c r="BC8">
        <v>100</v>
      </c>
      <c r="BD8">
        <v>100</v>
      </c>
      <c r="BE8">
        <v>100</v>
      </c>
      <c r="BF8">
        <v>100</v>
      </c>
      <c r="BG8">
        <v>100</v>
      </c>
      <c r="BH8">
        <v>100</v>
      </c>
      <c r="BI8">
        <v>100</v>
      </c>
      <c r="BJ8">
        <v>100</v>
      </c>
      <c r="BK8">
        <v>100</v>
      </c>
      <c r="BL8">
        <v>100</v>
      </c>
      <c r="BM8">
        <v>100</v>
      </c>
      <c r="BN8">
        <v>100</v>
      </c>
      <c r="BO8">
        <v>100</v>
      </c>
      <c r="BP8">
        <v>100</v>
      </c>
      <c r="BQ8">
        <v>100</v>
      </c>
      <c r="BR8">
        <v>100</v>
      </c>
      <c r="BS8">
        <v>100</v>
      </c>
      <c r="BT8">
        <v>100</v>
      </c>
      <c r="BU8">
        <v>100</v>
      </c>
      <c r="BV8">
        <v>100</v>
      </c>
      <c r="BW8">
        <v>100</v>
      </c>
      <c r="BX8">
        <v>100</v>
      </c>
      <c r="BY8">
        <v>100</v>
      </c>
      <c r="BZ8">
        <v>100</v>
      </c>
    </row>
    <row r="9" spans="1:78">
      <c r="A9" s="1">
        <v>39295</v>
      </c>
      <c r="B9">
        <v>102.14254449228575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f>'5a Regression on relevant vars'!$B$17+'5a Regression on relevant vars'!$B$18*'6 Forecast 12 months'!C9+'5a Regression on relevant vars'!$B$19*'6 Forecast 12 months'!D9+'5a Regression on relevant vars'!$B$20*'6 Forecast 12 months'!E9+'5a Regression on relevant vars'!$B$21*'6 Forecast 12 months'!F9</f>
        <v>102.23365287619085</v>
      </c>
      <c r="J9">
        <f>'5a Regression on relevant vars'!$B$17+'5a Regression on relevant vars'!$B$18*'6 Forecast 12 months'!K9+'5a Regression on relevant vars'!$B$19*'6 Forecast 12 months'!L9+'5a Regression on relevant vars'!$B$20*'6 Forecast 12 months'!M9+'5a Regression on relevant vars'!$B$21*'6 Forecast 12 months'!N9</f>
        <v>97.368862769564885</v>
      </c>
      <c r="K9">
        <v>99.307958477508649</v>
      </c>
      <c r="L9">
        <v>102.17983651226159</v>
      </c>
      <c r="M9">
        <v>107.71083301079432</v>
      </c>
      <c r="N9">
        <v>182.55510784546101</v>
      </c>
      <c r="O9">
        <v>86.068111455108365</v>
      </c>
      <c r="P9">
        <v>99.246597314615173</v>
      </c>
      <c r="Q9">
        <v>101.13809613071123</v>
      </c>
      <c r="R9">
        <v>102.27066303360581</v>
      </c>
      <c r="S9">
        <v>93.292053663570698</v>
      </c>
      <c r="T9">
        <v>99.48096885813149</v>
      </c>
      <c r="U9">
        <v>165.7501777672434</v>
      </c>
      <c r="V9">
        <v>108.67629983227971</v>
      </c>
      <c r="W9">
        <v>101.73113979255631</v>
      </c>
      <c r="X9">
        <v>103.81471389645777</v>
      </c>
      <c r="Y9">
        <v>88.028895768833834</v>
      </c>
      <c r="Z9">
        <v>100</v>
      </c>
      <c r="AA9">
        <v>148.80303389428775</v>
      </c>
      <c r="AB9">
        <v>105.35844837225305</v>
      </c>
      <c r="AC9">
        <v>101.91306594917813</v>
      </c>
      <c r="AD9">
        <v>103.81471389645777</v>
      </c>
      <c r="AE9">
        <v>91.124871001031977</v>
      </c>
      <c r="AF9">
        <v>141.81085565299833</v>
      </c>
      <c r="AG9">
        <v>101.55702850482807</v>
      </c>
      <c r="AH9">
        <v>102.45231607629428</v>
      </c>
      <c r="AI9">
        <v>89.88648090815272</v>
      </c>
      <c r="AJ9">
        <v>148.25788101445841</v>
      </c>
      <c r="AK9">
        <v>100.0838601470778</v>
      </c>
      <c r="AL9">
        <v>99.747801968165433</v>
      </c>
      <c r="AM9">
        <v>102.72479564032697</v>
      </c>
      <c r="AN9">
        <v>91.228070175438603</v>
      </c>
      <c r="AO9">
        <v>100</v>
      </c>
      <c r="AP9">
        <v>127.70798767480444</v>
      </c>
      <c r="AQ9">
        <v>100.98266890293726</v>
      </c>
      <c r="AR9">
        <v>99.986792599565504</v>
      </c>
      <c r="AS9">
        <v>101.18074477747503</v>
      </c>
      <c r="AT9">
        <v>94.220846233230134</v>
      </c>
      <c r="AU9">
        <v>100</v>
      </c>
      <c r="AV9">
        <v>114.19767717468594</v>
      </c>
      <c r="AW9">
        <v>99.460284694448035</v>
      </c>
      <c r="AX9">
        <v>100</v>
      </c>
      <c r="AY9">
        <v>100</v>
      </c>
      <c r="AZ9">
        <v>100</v>
      </c>
      <c r="BA9">
        <v>100</v>
      </c>
      <c r="BB9">
        <v>100</v>
      </c>
      <c r="BC9">
        <v>100</v>
      </c>
      <c r="BD9">
        <v>100</v>
      </c>
      <c r="BE9">
        <v>100</v>
      </c>
      <c r="BF9">
        <v>100</v>
      </c>
      <c r="BG9">
        <v>100</v>
      </c>
      <c r="BH9">
        <v>100</v>
      </c>
      <c r="BI9">
        <v>100</v>
      </c>
      <c r="BJ9">
        <v>100</v>
      </c>
      <c r="BK9">
        <v>100</v>
      </c>
      <c r="BL9">
        <v>100</v>
      </c>
      <c r="BM9">
        <v>100</v>
      </c>
      <c r="BN9">
        <v>100</v>
      </c>
      <c r="BO9">
        <v>100</v>
      </c>
      <c r="BP9">
        <v>100</v>
      </c>
      <c r="BQ9">
        <v>100</v>
      </c>
      <c r="BR9">
        <v>100</v>
      </c>
      <c r="BS9">
        <v>100</v>
      </c>
      <c r="BT9">
        <v>100</v>
      </c>
      <c r="BU9">
        <v>100</v>
      </c>
      <c r="BV9">
        <v>100</v>
      </c>
      <c r="BW9">
        <v>100</v>
      </c>
      <c r="BX9">
        <v>100</v>
      </c>
      <c r="BY9">
        <v>100</v>
      </c>
      <c r="BZ9">
        <v>100</v>
      </c>
    </row>
    <row r="10" spans="1:78">
      <c r="A10" s="1">
        <v>39326</v>
      </c>
      <c r="B10">
        <v>100.88710642946177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f>'5a Regression on relevant vars'!$B$17+'5a Regression on relevant vars'!$B$18*'6 Forecast 12 months'!C10+'5a Regression on relevant vars'!$B$19*'6 Forecast 12 months'!D10+'5a Regression on relevant vars'!$B$20*'6 Forecast 12 months'!E10+'5a Regression on relevant vars'!$B$21*'6 Forecast 12 months'!F10</f>
        <v>102.23365287619085</v>
      </c>
      <c r="J10">
        <f>'5a Regression on relevant vars'!$B$17+'5a Regression on relevant vars'!$B$18*'6 Forecast 12 months'!K10+'5a Regression on relevant vars'!$B$19*'6 Forecast 12 months'!L10+'5a Regression on relevant vars'!$B$20*'6 Forecast 12 months'!M10+'5a Regression on relevant vars'!$B$21*'6 Forecast 12 months'!N10</f>
        <v>92.042541838616813</v>
      </c>
      <c r="K10">
        <v>94.636678200692046</v>
      </c>
      <c r="L10">
        <v>100.18165304268847</v>
      </c>
      <c r="M10">
        <v>109.31707736636133</v>
      </c>
      <c r="N10">
        <v>226.0488267361934</v>
      </c>
      <c r="O10">
        <v>86.068111455108365</v>
      </c>
      <c r="P10">
        <v>99.515846570259427</v>
      </c>
      <c r="Q10">
        <v>99.246597314615173</v>
      </c>
      <c r="R10">
        <v>102.17983651226159</v>
      </c>
      <c r="S10">
        <v>86.068111455108365</v>
      </c>
      <c r="T10">
        <v>99.307958477508649</v>
      </c>
      <c r="U10">
        <v>182.55510784546101</v>
      </c>
      <c r="V10">
        <v>107.71083301079432</v>
      </c>
      <c r="W10">
        <v>101.13809613071123</v>
      </c>
      <c r="X10">
        <v>102.27066303360581</v>
      </c>
      <c r="Y10">
        <v>93.292053663570698</v>
      </c>
      <c r="Z10">
        <v>99.48096885813149</v>
      </c>
      <c r="AA10">
        <v>165.7501777672434</v>
      </c>
      <c r="AB10">
        <v>108.67629983227971</v>
      </c>
      <c r="AC10">
        <v>101.73113979255631</v>
      </c>
      <c r="AD10">
        <v>103.81471389645777</v>
      </c>
      <c r="AE10">
        <v>88.028895768833834</v>
      </c>
      <c r="AF10">
        <v>148.80303389428775</v>
      </c>
      <c r="AG10">
        <v>101.91306594917813</v>
      </c>
      <c r="AH10">
        <v>103.81471389645777</v>
      </c>
      <c r="AI10">
        <v>91.124871001031977</v>
      </c>
      <c r="AJ10">
        <v>141.81085565299833</v>
      </c>
      <c r="AK10">
        <v>106.25080634756804</v>
      </c>
      <c r="AL10">
        <v>101.55702850482807</v>
      </c>
      <c r="AM10">
        <v>102.45231607629428</v>
      </c>
      <c r="AN10">
        <v>89.88648090815272</v>
      </c>
      <c r="AO10">
        <v>100</v>
      </c>
      <c r="AP10">
        <v>148.25788101445841</v>
      </c>
      <c r="AQ10">
        <v>100.0838601470778</v>
      </c>
      <c r="AR10">
        <v>99.747801968165433</v>
      </c>
      <c r="AS10">
        <v>102.72479564032697</v>
      </c>
      <c r="AT10">
        <v>91.228070175438603</v>
      </c>
      <c r="AU10">
        <v>100</v>
      </c>
      <c r="AV10">
        <v>127.70798767480444</v>
      </c>
      <c r="AW10">
        <v>100.98266890293726</v>
      </c>
      <c r="AX10">
        <v>99.986792599565504</v>
      </c>
      <c r="AY10">
        <v>101.18074477747503</v>
      </c>
      <c r="AZ10">
        <v>100</v>
      </c>
      <c r="BA10">
        <v>114.19767717468594</v>
      </c>
      <c r="BB10">
        <v>99.460284694448035</v>
      </c>
      <c r="BC10">
        <v>100</v>
      </c>
      <c r="BD10">
        <v>100</v>
      </c>
      <c r="BE10">
        <v>100</v>
      </c>
      <c r="BF10">
        <v>100</v>
      </c>
      <c r="BG10">
        <v>100</v>
      </c>
      <c r="BH10">
        <v>100</v>
      </c>
      <c r="BI10">
        <v>100</v>
      </c>
      <c r="BJ10">
        <v>100</v>
      </c>
      <c r="BK10">
        <v>100</v>
      </c>
      <c r="BL10">
        <v>100</v>
      </c>
      <c r="BM10">
        <v>100</v>
      </c>
      <c r="BN10">
        <v>100</v>
      </c>
      <c r="BO10">
        <v>100</v>
      </c>
      <c r="BP10">
        <v>100</v>
      </c>
      <c r="BQ10">
        <v>100</v>
      </c>
      <c r="BR10">
        <v>100</v>
      </c>
      <c r="BS10">
        <v>100</v>
      </c>
      <c r="BT10">
        <v>100</v>
      </c>
      <c r="BU10">
        <v>100</v>
      </c>
      <c r="BV10">
        <v>100</v>
      </c>
      <c r="BW10">
        <v>100</v>
      </c>
      <c r="BX10">
        <v>100</v>
      </c>
      <c r="BY10">
        <v>100</v>
      </c>
      <c r="BZ10">
        <v>100</v>
      </c>
    </row>
    <row r="11" spans="1:78">
      <c r="A11" s="1">
        <v>39356</v>
      </c>
      <c r="B11">
        <v>102.45677885695478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f>'5a Regression on relevant vars'!$B$17+'5a Regression on relevant vars'!$B$18*'6 Forecast 12 months'!C11+'5a Regression on relevant vars'!$B$19*'6 Forecast 12 months'!D11+'5a Regression on relevant vars'!$B$20*'6 Forecast 12 months'!E11+'5a Regression on relevant vars'!$B$21*'6 Forecast 12 months'!F11</f>
        <v>102.23365287619085</v>
      </c>
      <c r="J11">
        <f>'5a Regression on relevant vars'!$B$17+'5a Regression on relevant vars'!$B$18*'6 Forecast 12 months'!K11+'5a Regression on relevant vars'!$B$19*'6 Forecast 12 months'!L11+'5a Regression on relevant vars'!$B$20*'6 Forecast 12 months'!M11+'5a Regression on relevant vars'!$B$21*'6 Forecast 12 months'!N11</f>
        <v>91.607492465455479</v>
      </c>
      <c r="K11">
        <v>94.290657439446363</v>
      </c>
      <c r="L11">
        <v>99.182561307901921</v>
      </c>
      <c r="M11">
        <v>108.80746570335009</v>
      </c>
      <c r="N11">
        <v>250.794027020621</v>
      </c>
      <c r="O11">
        <v>83.488132094943239</v>
      </c>
      <c r="P11">
        <v>99.576245953507041</v>
      </c>
      <c r="Q11">
        <v>99.515846570259427</v>
      </c>
      <c r="R11">
        <v>100.18165304268847</v>
      </c>
      <c r="S11">
        <v>86.068111455108365</v>
      </c>
      <c r="T11">
        <v>94.636678200692046</v>
      </c>
      <c r="U11">
        <v>226.0488267361934</v>
      </c>
      <c r="V11">
        <v>109.31707736636133</v>
      </c>
      <c r="W11">
        <v>99.246597314615173</v>
      </c>
      <c r="X11">
        <v>102.17983651226159</v>
      </c>
      <c r="Y11">
        <v>86.068111455108365</v>
      </c>
      <c r="Z11">
        <v>99.307958477508649</v>
      </c>
      <c r="AA11">
        <v>182.55510784546101</v>
      </c>
      <c r="AB11">
        <v>107.71083301079432</v>
      </c>
      <c r="AC11">
        <v>101.13809613071123</v>
      </c>
      <c r="AD11">
        <v>102.27066303360581</v>
      </c>
      <c r="AE11">
        <v>93.292053663570698</v>
      </c>
      <c r="AF11">
        <v>165.7501777672434</v>
      </c>
      <c r="AG11">
        <v>101.73113979255631</v>
      </c>
      <c r="AH11">
        <v>103.81471389645777</v>
      </c>
      <c r="AI11">
        <v>88.028895768833834</v>
      </c>
      <c r="AJ11">
        <v>148.80303389428775</v>
      </c>
      <c r="AK11">
        <v>105.35844837225305</v>
      </c>
      <c r="AL11">
        <v>101.91306594917813</v>
      </c>
      <c r="AM11">
        <v>103.81471389645777</v>
      </c>
      <c r="AN11">
        <v>91.124871001031977</v>
      </c>
      <c r="AO11">
        <v>100</v>
      </c>
      <c r="AP11">
        <v>141.81085565299833</v>
      </c>
      <c r="AQ11">
        <v>106.25080634756804</v>
      </c>
      <c r="AR11">
        <v>101.55702850482807</v>
      </c>
      <c r="AS11">
        <v>102.45231607629428</v>
      </c>
      <c r="AT11">
        <v>89.88648090815272</v>
      </c>
      <c r="AU11">
        <v>100</v>
      </c>
      <c r="AV11">
        <v>148.25788101445841</v>
      </c>
      <c r="AW11">
        <v>100.0838601470778</v>
      </c>
      <c r="AX11">
        <v>99.747801968165433</v>
      </c>
      <c r="AY11">
        <v>102.72479564032697</v>
      </c>
      <c r="AZ11">
        <v>100</v>
      </c>
      <c r="BA11">
        <v>127.70798767480444</v>
      </c>
      <c r="BB11">
        <v>100.98266890293726</v>
      </c>
      <c r="BC11">
        <v>99.986792599565504</v>
      </c>
      <c r="BD11">
        <v>101.18074477747503</v>
      </c>
      <c r="BE11">
        <v>94.220846233230134</v>
      </c>
      <c r="BF11">
        <v>100</v>
      </c>
      <c r="BG11">
        <v>114.19767717468594</v>
      </c>
      <c r="BH11">
        <v>99.460284694448035</v>
      </c>
      <c r="BI11">
        <v>100</v>
      </c>
      <c r="BJ11">
        <v>100</v>
      </c>
      <c r="BK11">
        <v>100</v>
      </c>
      <c r="BL11">
        <v>100</v>
      </c>
      <c r="BM11">
        <v>100</v>
      </c>
      <c r="BN11">
        <v>100</v>
      </c>
      <c r="BO11">
        <v>100</v>
      </c>
      <c r="BP11">
        <v>100</v>
      </c>
      <c r="BQ11">
        <v>100</v>
      </c>
      <c r="BR11">
        <v>100</v>
      </c>
      <c r="BS11">
        <v>100</v>
      </c>
      <c r="BT11">
        <v>100</v>
      </c>
      <c r="BU11">
        <v>100</v>
      </c>
      <c r="BV11">
        <v>100</v>
      </c>
      <c r="BW11">
        <v>100</v>
      </c>
      <c r="BX11">
        <v>100</v>
      </c>
      <c r="BY11">
        <v>100</v>
      </c>
      <c r="BZ11">
        <v>100</v>
      </c>
    </row>
    <row r="12" spans="1:78">
      <c r="A12" s="1">
        <v>39387</v>
      </c>
      <c r="B12">
        <v>103.86167598043092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f>'5a Regression on relevant vars'!$B$17+'5a Regression on relevant vars'!$B$18*'6 Forecast 12 months'!C12+'5a Regression on relevant vars'!$B$19*'6 Forecast 12 months'!D12+'5a Regression on relevant vars'!$B$20*'6 Forecast 12 months'!E12+'5a Regression on relevant vars'!$B$21*'6 Forecast 12 months'!F12</f>
        <v>102.23365287619085</v>
      </c>
      <c r="J12">
        <f>'5a Regression on relevant vars'!$B$17+'5a Regression on relevant vars'!$B$18*'6 Forecast 12 months'!K12+'5a Regression on relevant vars'!$B$19*'6 Forecast 12 months'!L12+'5a Regression on relevant vars'!$B$20*'6 Forecast 12 months'!M12+'5a Regression on relevant vars'!$B$21*'6 Forecast 12 months'!N12</f>
        <v>89.752083859999246</v>
      </c>
      <c r="K12">
        <v>93.598615916955026</v>
      </c>
      <c r="L12">
        <v>97.456857402361493</v>
      </c>
      <c r="M12">
        <v>97.875542940695823</v>
      </c>
      <c r="N12">
        <v>242.00047404598246</v>
      </c>
      <c r="O12">
        <v>78.534571723426211</v>
      </c>
      <c r="P12">
        <v>98.47754585559241</v>
      </c>
      <c r="Q12">
        <v>99.576245953507041</v>
      </c>
      <c r="R12">
        <v>99.182561307901921</v>
      </c>
      <c r="S12">
        <v>83.488132094943239</v>
      </c>
      <c r="T12">
        <v>94.290657439446363</v>
      </c>
      <c r="U12">
        <v>250.794027020621</v>
      </c>
      <c r="V12">
        <v>108.80746570335009</v>
      </c>
      <c r="W12">
        <v>99.515846570259427</v>
      </c>
      <c r="X12">
        <v>100.18165304268847</v>
      </c>
      <c r="Y12">
        <v>86.068111455108365</v>
      </c>
      <c r="Z12">
        <v>94.636678200692046</v>
      </c>
      <c r="AA12">
        <v>226.0488267361934</v>
      </c>
      <c r="AB12">
        <v>109.31707736636133</v>
      </c>
      <c r="AC12">
        <v>99.246597314615173</v>
      </c>
      <c r="AD12">
        <v>102.17983651226159</v>
      </c>
      <c r="AE12">
        <v>86.068111455108365</v>
      </c>
      <c r="AF12">
        <v>182.55510784546101</v>
      </c>
      <c r="AG12">
        <v>101.13809613071123</v>
      </c>
      <c r="AH12">
        <v>102.27066303360581</v>
      </c>
      <c r="AI12">
        <v>93.292053663570698</v>
      </c>
      <c r="AJ12">
        <v>165.7501777672434</v>
      </c>
      <c r="AK12">
        <v>108.67629983227971</v>
      </c>
      <c r="AL12">
        <v>101.73113979255631</v>
      </c>
      <c r="AM12">
        <v>103.81471389645777</v>
      </c>
      <c r="AN12">
        <v>88.028895768833834</v>
      </c>
      <c r="AO12">
        <v>100</v>
      </c>
      <c r="AP12">
        <v>148.80303389428775</v>
      </c>
      <c r="AQ12">
        <v>105.35844837225305</v>
      </c>
      <c r="AR12">
        <v>101.91306594917813</v>
      </c>
      <c r="AS12">
        <v>103.81471389645777</v>
      </c>
      <c r="AT12">
        <v>91.124871001031977</v>
      </c>
      <c r="AU12">
        <v>100</v>
      </c>
      <c r="AV12">
        <v>141.81085565299833</v>
      </c>
      <c r="AW12">
        <v>106.25080634756804</v>
      </c>
      <c r="AX12">
        <v>101.55702850482807</v>
      </c>
      <c r="AY12">
        <v>102.45231607629428</v>
      </c>
      <c r="AZ12">
        <v>100</v>
      </c>
      <c r="BA12">
        <v>148.25788101445841</v>
      </c>
      <c r="BB12">
        <v>100.0838601470778</v>
      </c>
      <c r="BC12">
        <v>99.747801968165433</v>
      </c>
      <c r="BD12">
        <v>102.72479564032697</v>
      </c>
      <c r="BE12">
        <v>91.228070175438603</v>
      </c>
      <c r="BF12">
        <v>100</v>
      </c>
      <c r="BG12">
        <v>127.70798767480444</v>
      </c>
      <c r="BH12">
        <v>100.98266890293726</v>
      </c>
      <c r="BI12">
        <v>99.986792599565504</v>
      </c>
      <c r="BJ12">
        <v>101.18074477747503</v>
      </c>
      <c r="BK12">
        <v>94.220846233230134</v>
      </c>
      <c r="BL12">
        <v>100</v>
      </c>
      <c r="BM12">
        <v>114.19767717468594</v>
      </c>
      <c r="BN12">
        <v>99.460284694448035</v>
      </c>
      <c r="BO12">
        <v>100</v>
      </c>
      <c r="BP12">
        <v>100</v>
      </c>
      <c r="BQ12">
        <v>100</v>
      </c>
      <c r="BR12">
        <v>100</v>
      </c>
      <c r="BS12">
        <v>100</v>
      </c>
      <c r="BT12">
        <v>100</v>
      </c>
      <c r="BU12">
        <v>100</v>
      </c>
      <c r="BV12">
        <v>100</v>
      </c>
      <c r="BW12">
        <v>100</v>
      </c>
      <c r="BX12">
        <v>100</v>
      </c>
      <c r="BY12">
        <v>100</v>
      </c>
      <c r="BZ12">
        <v>100</v>
      </c>
    </row>
    <row r="13" spans="1:78">
      <c r="A13" s="1">
        <v>39417</v>
      </c>
      <c r="B13">
        <v>103.46504447680964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f>'5a Regression on relevant vars'!$B$17+'5a Regression on relevant vars'!$B$18*'6 Forecast 12 months'!C13+'5a Regression on relevant vars'!$B$19*'6 Forecast 12 months'!D13+'5a Regression on relevant vars'!$B$20*'6 Forecast 12 months'!E13+'5a Regression on relevant vars'!$B$21*'6 Forecast 12 months'!F13</f>
        <v>102.23365287619085</v>
      </c>
      <c r="J13">
        <f>'5a Regression on relevant vars'!$B$17+'5a Regression on relevant vars'!$B$18*'6 Forecast 12 months'!K13+'5a Regression on relevant vars'!$B$19*'6 Forecast 12 months'!L13+'5a Regression on relevant vars'!$B$20*'6 Forecast 12 months'!M13+'5a Regression on relevant vars'!$B$21*'6 Forecast 12 months'!N13</f>
        <v>87.20955145329043</v>
      </c>
      <c r="K13">
        <v>92.214532871972338</v>
      </c>
      <c r="L13">
        <v>96.639418710263399</v>
      </c>
      <c r="M13">
        <v>89.231497011138345</v>
      </c>
      <c r="N13">
        <v>216.71012088172552</v>
      </c>
      <c r="O13">
        <v>77.915376676986583</v>
      </c>
      <c r="P13">
        <v>96.012230500433148</v>
      </c>
      <c r="Q13">
        <v>98.47754585559241</v>
      </c>
      <c r="R13">
        <v>97.456857402361493</v>
      </c>
      <c r="S13">
        <v>78.534571723426211</v>
      </c>
      <c r="T13">
        <v>93.598615916955026</v>
      </c>
      <c r="U13">
        <v>242.00047404598246</v>
      </c>
      <c r="V13">
        <v>97.875542940695823</v>
      </c>
      <c r="W13">
        <v>99.576245953507041</v>
      </c>
      <c r="X13">
        <v>99.182561307901921</v>
      </c>
      <c r="Y13">
        <v>83.488132094943239</v>
      </c>
      <c r="Z13">
        <v>94.290657439446363</v>
      </c>
      <c r="AA13">
        <v>250.794027020621</v>
      </c>
      <c r="AB13">
        <v>108.80746570335009</v>
      </c>
      <c r="AC13">
        <v>99.515846570259427</v>
      </c>
      <c r="AD13">
        <v>100.18165304268847</v>
      </c>
      <c r="AE13">
        <v>86.068111455108365</v>
      </c>
      <c r="AF13">
        <v>226.0488267361934</v>
      </c>
      <c r="AG13">
        <v>99.246597314615173</v>
      </c>
      <c r="AH13">
        <v>102.17983651226159</v>
      </c>
      <c r="AI13">
        <v>86.068111455108365</v>
      </c>
      <c r="AJ13">
        <v>182.55510784546101</v>
      </c>
      <c r="AK13">
        <v>107.71083301079432</v>
      </c>
      <c r="AL13">
        <v>101.13809613071123</v>
      </c>
      <c r="AM13">
        <v>102.27066303360581</v>
      </c>
      <c r="AN13">
        <v>93.292053663570698</v>
      </c>
      <c r="AO13">
        <v>99.48096885813149</v>
      </c>
      <c r="AP13">
        <v>165.7501777672434</v>
      </c>
      <c r="AQ13">
        <v>108.67629983227971</v>
      </c>
      <c r="AR13">
        <v>101.73113979255631</v>
      </c>
      <c r="AS13">
        <v>103.81471389645777</v>
      </c>
      <c r="AT13">
        <v>88.028895768833834</v>
      </c>
      <c r="AU13">
        <v>100</v>
      </c>
      <c r="AV13">
        <v>148.80303389428775</v>
      </c>
      <c r="AW13">
        <v>105.35844837225305</v>
      </c>
      <c r="AX13">
        <v>101.91306594917813</v>
      </c>
      <c r="AY13">
        <v>103.81471389645777</v>
      </c>
      <c r="AZ13">
        <v>100</v>
      </c>
      <c r="BA13">
        <v>141.81085565299833</v>
      </c>
      <c r="BB13">
        <v>106.25080634756804</v>
      </c>
      <c r="BC13">
        <v>101.55702850482807</v>
      </c>
      <c r="BD13">
        <v>102.45231607629428</v>
      </c>
      <c r="BE13">
        <v>89.88648090815272</v>
      </c>
      <c r="BF13">
        <v>100</v>
      </c>
      <c r="BG13">
        <v>148.25788101445841</v>
      </c>
      <c r="BH13">
        <v>100.0838601470778</v>
      </c>
      <c r="BI13">
        <v>99.747801968165433</v>
      </c>
      <c r="BJ13">
        <v>102.72479564032697</v>
      </c>
      <c r="BK13">
        <v>91.228070175438603</v>
      </c>
      <c r="BL13">
        <v>100</v>
      </c>
      <c r="BM13">
        <v>127.70798767480444</v>
      </c>
      <c r="BN13">
        <v>100.98266890293726</v>
      </c>
      <c r="BO13">
        <v>99.986792599565504</v>
      </c>
      <c r="BP13">
        <v>101.18074477747503</v>
      </c>
      <c r="BQ13">
        <v>94.220846233230134</v>
      </c>
      <c r="BR13">
        <v>100</v>
      </c>
      <c r="BS13">
        <v>114.19767717468594</v>
      </c>
      <c r="BT13">
        <v>99.460284694448035</v>
      </c>
      <c r="BU13">
        <v>100</v>
      </c>
      <c r="BV13">
        <v>100</v>
      </c>
      <c r="BW13">
        <v>100</v>
      </c>
      <c r="BX13">
        <v>100</v>
      </c>
      <c r="BY13">
        <v>100</v>
      </c>
      <c r="BZ13">
        <v>100</v>
      </c>
    </row>
    <row r="14" spans="1:78">
      <c r="A14" s="1">
        <v>39448</v>
      </c>
      <c r="B14">
        <v>102.80459613433806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f>'5a Regression on relevant vars'!$B$17+'5a Regression on relevant vars'!$B$18*'6 Forecast 12 months'!C14+'5a Regression on relevant vars'!$B$19*'6 Forecast 12 months'!D14+'5a Regression on relevant vars'!$B$20*'6 Forecast 12 months'!E14+'5a Regression on relevant vars'!$B$21*'6 Forecast 12 months'!F14</f>
        <v>102.23365287619085</v>
      </c>
      <c r="J14">
        <f>'5a Regression on relevant vars'!$B$17+'5a Regression on relevant vars'!$B$18*'6 Forecast 12 months'!K14+'5a Regression on relevant vars'!$B$19*'6 Forecast 12 months'!L14+'5a Regression on relevant vars'!$B$20*'6 Forecast 12 months'!M14+'5a Regression on relevant vars'!$B$21*'6 Forecast 12 months'!N14</f>
        <v>87.967240857019775</v>
      </c>
      <c r="K14">
        <v>89.61937716262976</v>
      </c>
      <c r="L14">
        <v>94.641235240690293</v>
      </c>
      <c r="M14">
        <v>85.307272179933776</v>
      </c>
      <c r="N14">
        <v>145.60322351268073</v>
      </c>
      <c r="O14">
        <v>80.908152734778128</v>
      </c>
      <c r="P14">
        <v>93.428133404832508</v>
      </c>
      <c r="Q14">
        <v>96.012230500433148</v>
      </c>
      <c r="R14">
        <v>96.639418710263399</v>
      </c>
      <c r="S14">
        <v>77.915376676986583</v>
      </c>
      <c r="T14">
        <v>92.214532871972338</v>
      </c>
      <c r="U14">
        <v>216.71012088172552</v>
      </c>
      <c r="V14">
        <v>89.231497011138345</v>
      </c>
      <c r="W14">
        <v>98.47754585559241</v>
      </c>
      <c r="X14">
        <v>97.456857402361493</v>
      </c>
      <c r="Y14">
        <v>78.534571723426211</v>
      </c>
      <c r="Z14">
        <v>93.598615916955026</v>
      </c>
      <c r="AA14">
        <v>242.00047404598246</v>
      </c>
      <c r="AB14">
        <v>97.875542940695823</v>
      </c>
      <c r="AC14">
        <v>99.576245953507041</v>
      </c>
      <c r="AD14">
        <v>99.182561307901921</v>
      </c>
      <c r="AE14">
        <v>83.488132094943239</v>
      </c>
      <c r="AF14">
        <v>250.794027020621</v>
      </c>
      <c r="AG14">
        <v>99.515846570259427</v>
      </c>
      <c r="AH14">
        <v>100.18165304268847</v>
      </c>
      <c r="AI14">
        <v>86.068111455108365</v>
      </c>
      <c r="AJ14">
        <v>226.0488267361934</v>
      </c>
      <c r="AK14">
        <v>109.31707736636133</v>
      </c>
      <c r="AL14">
        <v>99.246597314615173</v>
      </c>
      <c r="AM14">
        <v>102.17983651226159</v>
      </c>
      <c r="AN14">
        <v>86.068111455108365</v>
      </c>
      <c r="AO14">
        <v>99.307958477508649</v>
      </c>
      <c r="AP14">
        <v>182.55510784546101</v>
      </c>
      <c r="AQ14">
        <v>107.71083301079432</v>
      </c>
      <c r="AR14">
        <v>101.13809613071123</v>
      </c>
      <c r="AS14">
        <v>102.27066303360581</v>
      </c>
      <c r="AT14">
        <v>93.292053663570698</v>
      </c>
      <c r="AU14">
        <v>99.48096885813149</v>
      </c>
      <c r="AV14">
        <v>165.7501777672434</v>
      </c>
      <c r="AW14">
        <v>108.67629983227971</v>
      </c>
      <c r="AX14">
        <v>101.73113979255631</v>
      </c>
      <c r="AY14">
        <v>103.81471389645777</v>
      </c>
      <c r="AZ14">
        <v>100</v>
      </c>
      <c r="BA14">
        <v>148.80303389428775</v>
      </c>
      <c r="BB14">
        <v>105.35844837225305</v>
      </c>
      <c r="BC14">
        <v>101.91306594917813</v>
      </c>
      <c r="BD14">
        <v>103.81471389645777</v>
      </c>
      <c r="BE14">
        <v>91.124871001031977</v>
      </c>
      <c r="BF14">
        <v>100</v>
      </c>
      <c r="BG14">
        <v>141.81085565299833</v>
      </c>
      <c r="BH14">
        <v>106.25080634756804</v>
      </c>
      <c r="BI14">
        <v>101.55702850482807</v>
      </c>
      <c r="BJ14">
        <v>102.45231607629428</v>
      </c>
      <c r="BK14">
        <v>89.88648090815272</v>
      </c>
      <c r="BL14">
        <v>100</v>
      </c>
      <c r="BM14">
        <v>148.25788101445841</v>
      </c>
      <c r="BN14">
        <v>100.0838601470778</v>
      </c>
      <c r="BO14">
        <v>99.747801968165433</v>
      </c>
      <c r="BP14">
        <v>102.72479564032697</v>
      </c>
      <c r="BQ14">
        <v>91.228070175438603</v>
      </c>
      <c r="BR14">
        <v>100</v>
      </c>
      <c r="BS14">
        <v>127.70798767480444</v>
      </c>
      <c r="BT14">
        <v>100.98266890293726</v>
      </c>
      <c r="BU14">
        <v>99.986792599565504</v>
      </c>
      <c r="BV14">
        <v>101.18074477747503</v>
      </c>
      <c r="BW14">
        <v>94.220846233230134</v>
      </c>
      <c r="BX14">
        <v>100</v>
      </c>
      <c r="BY14">
        <v>114.19767717468594</v>
      </c>
      <c r="BZ14">
        <v>99.460284694448035</v>
      </c>
    </row>
    <row r="15" spans="1:78">
      <c r="A15" s="1">
        <v>39479</v>
      </c>
      <c r="B15">
        <v>102.63274078538606</v>
      </c>
      <c r="C15">
        <v>100</v>
      </c>
      <c r="D15">
        <v>101.18074477747503</v>
      </c>
      <c r="E15">
        <v>99.460284694448035</v>
      </c>
      <c r="F15">
        <v>114.19767717468594</v>
      </c>
      <c r="G15">
        <v>94.220846233230134</v>
      </c>
      <c r="H15">
        <v>99.986792599565504</v>
      </c>
      <c r="I15">
        <f>'5a Regression on relevant vars'!$B$17+'5a Regression on relevant vars'!$B$18*'6 Forecast 12 months'!C15+'5a Regression on relevant vars'!$B$19*'6 Forecast 12 months'!D15+'5a Regression on relevant vars'!$B$20*'6 Forecast 12 months'!E15+'5a Regression on relevant vars'!$B$21*'6 Forecast 12 months'!F15</f>
        <v>99.938798828081801</v>
      </c>
      <c r="J15">
        <f>'5a Regression on relevant vars'!$B$17+'5a Regression on relevant vars'!$B$18*'6 Forecast 12 months'!K15+'5a Regression on relevant vars'!$B$19*'6 Forecast 12 months'!L15+'5a Regression on relevant vars'!$B$20*'6 Forecast 12 months'!M15+'5a Regression on relevant vars'!$B$21*'6 Forecast 12 months'!N15</f>
        <v>90.966419958586059</v>
      </c>
      <c r="K15">
        <v>91.349480968858131</v>
      </c>
      <c r="L15">
        <v>92.098092643051771</v>
      </c>
      <c r="M15">
        <v>81.651829871414449</v>
      </c>
      <c r="N15">
        <v>180.44560322351268</v>
      </c>
      <c r="O15">
        <v>73.065015479876152</v>
      </c>
      <c r="P15">
        <v>94.631429398043082</v>
      </c>
      <c r="Q15">
        <v>93.428133404832508</v>
      </c>
      <c r="R15">
        <v>94.641235240690293</v>
      </c>
      <c r="S15">
        <v>80.908152734778128</v>
      </c>
      <c r="T15">
        <v>89.61937716262976</v>
      </c>
      <c r="U15">
        <v>145.60322351268073</v>
      </c>
      <c r="V15">
        <v>85.307272179933776</v>
      </c>
      <c r="W15">
        <v>96.012230500433148</v>
      </c>
      <c r="X15">
        <v>96.639418710263399</v>
      </c>
      <c r="Y15">
        <v>77.915376676986583</v>
      </c>
      <c r="Z15">
        <v>92.214532871972338</v>
      </c>
      <c r="AA15">
        <v>216.71012088172552</v>
      </c>
      <c r="AB15">
        <v>89.231497011138345</v>
      </c>
      <c r="AC15">
        <v>98.47754585559241</v>
      </c>
      <c r="AD15">
        <v>97.456857402361493</v>
      </c>
      <c r="AE15">
        <v>78.534571723426211</v>
      </c>
      <c r="AF15">
        <v>242.00047404598246</v>
      </c>
      <c r="AG15">
        <v>99.576245953507041</v>
      </c>
      <c r="AH15">
        <v>99.182561307901921</v>
      </c>
      <c r="AI15">
        <v>83.488132094943239</v>
      </c>
      <c r="AJ15">
        <v>250.794027020621</v>
      </c>
      <c r="AK15">
        <v>108.80746570335009</v>
      </c>
      <c r="AL15">
        <v>99.515846570259427</v>
      </c>
      <c r="AM15">
        <v>100.18165304268847</v>
      </c>
      <c r="AN15">
        <v>86.068111455108365</v>
      </c>
      <c r="AO15">
        <v>94.636678200692046</v>
      </c>
      <c r="AP15">
        <v>226.0488267361934</v>
      </c>
      <c r="AQ15">
        <v>109.31707736636133</v>
      </c>
      <c r="AR15">
        <v>99.246597314615173</v>
      </c>
      <c r="AS15">
        <v>102.17983651226159</v>
      </c>
      <c r="AT15">
        <v>86.068111455108365</v>
      </c>
      <c r="AU15">
        <v>99.307958477508649</v>
      </c>
      <c r="AV15">
        <v>182.55510784546101</v>
      </c>
      <c r="AW15">
        <v>107.71083301079432</v>
      </c>
      <c r="AX15">
        <v>101.13809613071123</v>
      </c>
      <c r="AY15">
        <v>102.27066303360581</v>
      </c>
      <c r="AZ15">
        <v>99.48096885813149</v>
      </c>
      <c r="BA15">
        <v>165.7501777672434</v>
      </c>
      <c r="BB15">
        <v>108.67629983227971</v>
      </c>
      <c r="BC15">
        <v>101.73113979255631</v>
      </c>
      <c r="BD15">
        <v>103.81471389645777</v>
      </c>
      <c r="BE15">
        <v>88.028895768833834</v>
      </c>
      <c r="BF15">
        <v>100</v>
      </c>
      <c r="BG15">
        <v>148.80303389428775</v>
      </c>
      <c r="BH15">
        <v>105.35844837225305</v>
      </c>
      <c r="BI15">
        <v>101.91306594917813</v>
      </c>
      <c r="BJ15">
        <v>103.81471389645777</v>
      </c>
      <c r="BK15">
        <v>91.124871001031977</v>
      </c>
      <c r="BL15">
        <v>100</v>
      </c>
      <c r="BM15">
        <v>141.81085565299833</v>
      </c>
      <c r="BN15">
        <v>106.25080634756804</v>
      </c>
      <c r="BO15">
        <v>101.55702850482807</v>
      </c>
      <c r="BP15">
        <v>102.45231607629428</v>
      </c>
      <c r="BQ15">
        <v>89.88648090815272</v>
      </c>
      <c r="BR15">
        <v>100</v>
      </c>
      <c r="BS15">
        <v>148.25788101445841</v>
      </c>
      <c r="BT15">
        <v>100.0838601470778</v>
      </c>
      <c r="BU15">
        <v>99.747801968165433</v>
      </c>
      <c r="BV15">
        <v>102.72479564032697</v>
      </c>
      <c r="BW15">
        <v>91.228070175438603</v>
      </c>
      <c r="BX15">
        <v>100</v>
      </c>
      <c r="BY15">
        <v>127.70798767480444</v>
      </c>
      <c r="BZ15">
        <v>100.98266890293726</v>
      </c>
    </row>
    <row r="16" spans="1:78">
      <c r="A16" s="1">
        <v>39508</v>
      </c>
      <c r="B16">
        <v>97.285005418101363</v>
      </c>
      <c r="C16">
        <v>100</v>
      </c>
      <c r="D16">
        <v>102.72479564032697</v>
      </c>
      <c r="E16">
        <v>100.98266890293726</v>
      </c>
      <c r="F16">
        <v>127.70798767480444</v>
      </c>
      <c r="G16">
        <v>91.228070175438603</v>
      </c>
      <c r="H16">
        <v>99.747801968165433</v>
      </c>
      <c r="I16">
        <f>'5a Regression on relevant vars'!$B$17+'5a Regression on relevant vars'!$B$18*'6 Forecast 12 months'!C16+'5a Regression on relevant vars'!$B$19*'6 Forecast 12 months'!D16+'5a Regression on relevant vars'!$B$20*'6 Forecast 12 months'!E16+'5a Regression on relevant vars'!$B$21*'6 Forecast 12 months'!F16</f>
        <v>97.864808402807711</v>
      </c>
      <c r="J16">
        <f>'5a Regression on relevant vars'!$B$17+'5a Regression on relevant vars'!$B$18*'6 Forecast 12 months'!K16+'5a Regression on relevant vars'!$B$19*'6 Forecast 12 months'!L16+'5a Regression on relevant vars'!$B$20*'6 Forecast 12 months'!M16+'5a Regression on relevant vars'!$B$21*'6 Forecast 12 months'!N16</f>
        <v>84.186151386614299</v>
      </c>
      <c r="K16">
        <v>89.61937716262976</v>
      </c>
      <c r="L16">
        <v>93.46049046321528</v>
      </c>
      <c r="M16">
        <v>74.291489270201694</v>
      </c>
      <c r="N16">
        <v>187.01114008058781</v>
      </c>
      <c r="O16">
        <v>71.723426212590297</v>
      </c>
      <c r="P16">
        <v>92.292937900255964</v>
      </c>
      <c r="Q16">
        <v>94.631429398043082</v>
      </c>
      <c r="R16">
        <v>92.098092643051771</v>
      </c>
      <c r="S16">
        <v>73.065015479876152</v>
      </c>
      <c r="T16">
        <v>91.349480968858131</v>
      </c>
      <c r="U16">
        <v>180.44560322351268</v>
      </c>
      <c r="V16">
        <v>81.651829871414449</v>
      </c>
      <c r="W16">
        <v>93.428133404832508</v>
      </c>
      <c r="X16">
        <v>94.641235240690293</v>
      </c>
      <c r="Y16">
        <v>80.908152734778128</v>
      </c>
      <c r="Z16">
        <v>89.61937716262976</v>
      </c>
      <c r="AA16">
        <v>145.60322351268073</v>
      </c>
      <c r="AB16">
        <v>85.307272179933776</v>
      </c>
      <c r="AC16">
        <v>96.012230500433148</v>
      </c>
      <c r="AD16">
        <v>96.639418710263399</v>
      </c>
      <c r="AE16">
        <v>77.915376676986583</v>
      </c>
      <c r="AF16">
        <v>216.71012088172552</v>
      </c>
      <c r="AG16">
        <v>98.47754585559241</v>
      </c>
      <c r="AH16">
        <v>97.456857402361493</v>
      </c>
      <c r="AI16">
        <v>78.534571723426211</v>
      </c>
      <c r="AJ16">
        <v>242.00047404598246</v>
      </c>
      <c r="AK16">
        <v>97.875542940695823</v>
      </c>
      <c r="AL16">
        <v>99.576245953507041</v>
      </c>
      <c r="AM16">
        <v>99.182561307901921</v>
      </c>
      <c r="AN16">
        <v>83.488132094943239</v>
      </c>
      <c r="AO16">
        <v>94.290657439446363</v>
      </c>
      <c r="AP16">
        <v>250.794027020621</v>
      </c>
      <c r="AQ16">
        <v>108.80746570335009</v>
      </c>
      <c r="AR16">
        <v>99.515846570259427</v>
      </c>
      <c r="AS16">
        <v>100.18165304268847</v>
      </c>
      <c r="AT16">
        <v>86.068111455108365</v>
      </c>
      <c r="AU16">
        <v>94.636678200692046</v>
      </c>
      <c r="AV16">
        <v>226.0488267361934</v>
      </c>
      <c r="AW16">
        <v>109.31707736636133</v>
      </c>
      <c r="AX16">
        <v>99.246597314615173</v>
      </c>
      <c r="AY16">
        <v>102.17983651226159</v>
      </c>
      <c r="AZ16">
        <v>99.307958477508649</v>
      </c>
      <c r="BA16">
        <v>182.55510784546101</v>
      </c>
      <c r="BB16">
        <v>107.71083301079432</v>
      </c>
      <c r="BC16">
        <v>101.13809613071123</v>
      </c>
      <c r="BD16">
        <v>102.27066303360581</v>
      </c>
      <c r="BE16">
        <v>93.292053663570698</v>
      </c>
      <c r="BF16">
        <v>99.48096885813149</v>
      </c>
      <c r="BG16">
        <v>165.7501777672434</v>
      </c>
      <c r="BH16">
        <v>108.67629983227971</v>
      </c>
      <c r="BI16">
        <v>101.73113979255631</v>
      </c>
      <c r="BJ16">
        <v>103.81471389645777</v>
      </c>
      <c r="BK16">
        <v>88.028895768833834</v>
      </c>
      <c r="BL16">
        <v>100</v>
      </c>
      <c r="BM16">
        <v>148.80303389428775</v>
      </c>
      <c r="BN16">
        <v>105.35844837225305</v>
      </c>
      <c r="BO16">
        <v>101.91306594917813</v>
      </c>
      <c r="BP16">
        <v>103.81471389645777</v>
      </c>
      <c r="BQ16">
        <v>91.124871001031977</v>
      </c>
      <c r="BR16">
        <v>100</v>
      </c>
      <c r="BS16">
        <v>141.81085565299833</v>
      </c>
      <c r="BT16">
        <v>106.25080634756804</v>
      </c>
      <c r="BU16">
        <v>101.55702850482807</v>
      </c>
      <c r="BV16">
        <v>102.45231607629428</v>
      </c>
      <c r="BW16">
        <v>89.88648090815272</v>
      </c>
      <c r="BX16">
        <v>100</v>
      </c>
      <c r="BY16">
        <v>148.25788101445841</v>
      </c>
      <c r="BZ16">
        <v>100.0838601470778</v>
      </c>
    </row>
    <row r="17" spans="1:78">
      <c r="A17" s="1">
        <v>39539</v>
      </c>
      <c r="B17">
        <v>98.77812793789812</v>
      </c>
      <c r="C17">
        <v>100</v>
      </c>
      <c r="D17">
        <v>102.45231607629428</v>
      </c>
      <c r="E17">
        <v>100.0838601470778</v>
      </c>
      <c r="F17">
        <v>148.25788101445841</v>
      </c>
      <c r="G17">
        <v>89.88648090815272</v>
      </c>
      <c r="H17">
        <v>101.55702850482807</v>
      </c>
      <c r="I17">
        <f>'5a Regression on relevant vars'!$B$17+'5a Regression on relevant vars'!$B$18*'6 Forecast 12 months'!C17+'5a Regression on relevant vars'!$B$19*'6 Forecast 12 months'!D17+'5a Regression on relevant vars'!$B$20*'6 Forecast 12 months'!E17+'5a Regression on relevant vars'!$B$21*'6 Forecast 12 months'!F17</f>
        <v>97.040306682145129</v>
      </c>
      <c r="J17">
        <f>'5a Regression on relevant vars'!$B$17+'5a Regression on relevant vars'!$B$18*'6 Forecast 12 months'!K17+'5a Regression on relevant vars'!$B$19*'6 Forecast 12 months'!L17+'5a Regression on relevant vars'!$B$20*'6 Forecast 12 months'!M17+'5a Regression on relevant vars'!$B$21*'6 Forecast 12 months'!N17</f>
        <v>88.027311900572826</v>
      </c>
      <c r="K17">
        <v>89.792387543252602</v>
      </c>
      <c r="L17">
        <v>90.099909173478665</v>
      </c>
      <c r="M17">
        <v>77.078226465402309</v>
      </c>
      <c r="N17">
        <v>223.72600142213795</v>
      </c>
      <c r="O17">
        <v>64.602683178534576</v>
      </c>
      <c r="P17">
        <v>94.049628211972887</v>
      </c>
      <c r="Q17">
        <v>92.292937900255964</v>
      </c>
      <c r="R17">
        <v>93.46049046321528</v>
      </c>
      <c r="S17">
        <v>71.723426212590297</v>
      </c>
      <c r="T17">
        <v>89.61937716262976</v>
      </c>
      <c r="U17">
        <v>187.01114008058781</v>
      </c>
      <c r="V17">
        <v>74.291489270201694</v>
      </c>
      <c r="W17">
        <v>94.631429398043082</v>
      </c>
      <c r="X17">
        <v>92.098092643051771</v>
      </c>
      <c r="Y17">
        <v>73.065015479876152</v>
      </c>
      <c r="Z17">
        <v>91.349480968858131</v>
      </c>
      <c r="AA17">
        <v>180.44560322351268</v>
      </c>
      <c r="AB17">
        <v>81.651829871414449</v>
      </c>
      <c r="AC17">
        <v>93.428133404832508</v>
      </c>
      <c r="AD17">
        <v>94.641235240690293</v>
      </c>
      <c r="AE17">
        <v>80.908152734778128</v>
      </c>
      <c r="AF17">
        <v>145.60322351268073</v>
      </c>
      <c r="AG17">
        <v>96.012230500433148</v>
      </c>
      <c r="AH17">
        <v>96.639418710263399</v>
      </c>
      <c r="AI17">
        <v>77.915376676986583</v>
      </c>
      <c r="AJ17">
        <v>216.71012088172552</v>
      </c>
      <c r="AK17">
        <v>89.231497011138345</v>
      </c>
      <c r="AL17">
        <v>98.47754585559241</v>
      </c>
      <c r="AM17">
        <v>97.456857402361493</v>
      </c>
      <c r="AN17">
        <v>78.534571723426211</v>
      </c>
      <c r="AO17">
        <v>93.598615916955026</v>
      </c>
      <c r="AP17">
        <v>242.00047404598246</v>
      </c>
      <c r="AQ17">
        <v>97.875542940695823</v>
      </c>
      <c r="AR17">
        <v>99.576245953507041</v>
      </c>
      <c r="AS17">
        <v>99.182561307901921</v>
      </c>
      <c r="AT17">
        <v>83.488132094943239</v>
      </c>
      <c r="AU17">
        <v>94.290657439446363</v>
      </c>
      <c r="AV17">
        <v>250.794027020621</v>
      </c>
      <c r="AW17">
        <v>108.80746570335009</v>
      </c>
      <c r="AX17">
        <v>99.515846570259427</v>
      </c>
      <c r="AY17">
        <v>100.18165304268847</v>
      </c>
      <c r="AZ17">
        <v>94.636678200692046</v>
      </c>
      <c r="BA17">
        <v>226.0488267361934</v>
      </c>
      <c r="BB17">
        <v>109.31707736636133</v>
      </c>
      <c r="BC17">
        <v>99.246597314615173</v>
      </c>
      <c r="BD17">
        <v>102.17983651226159</v>
      </c>
      <c r="BE17">
        <v>86.068111455108365</v>
      </c>
      <c r="BF17">
        <v>99.307958477508649</v>
      </c>
      <c r="BG17">
        <v>182.55510784546101</v>
      </c>
      <c r="BH17">
        <v>107.71083301079432</v>
      </c>
      <c r="BI17">
        <v>101.13809613071123</v>
      </c>
      <c r="BJ17">
        <v>102.27066303360581</v>
      </c>
      <c r="BK17">
        <v>93.292053663570698</v>
      </c>
      <c r="BL17">
        <v>99.48096885813149</v>
      </c>
      <c r="BM17">
        <v>165.7501777672434</v>
      </c>
      <c r="BN17">
        <v>108.67629983227971</v>
      </c>
      <c r="BO17">
        <v>101.73113979255631</v>
      </c>
      <c r="BP17">
        <v>103.81471389645777</v>
      </c>
      <c r="BQ17">
        <v>88.028895768833834</v>
      </c>
      <c r="BR17">
        <v>100</v>
      </c>
      <c r="BS17">
        <v>148.80303389428775</v>
      </c>
      <c r="BT17">
        <v>105.35844837225305</v>
      </c>
      <c r="BU17">
        <v>101.91306594917813</v>
      </c>
      <c r="BV17">
        <v>103.81471389645777</v>
      </c>
      <c r="BW17">
        <v>91.124871001031977</v>
      </c>
      <c r="BX17">
        <v>100</v>
      </c>
      <c r="BY17">
        <v>141.81085565299833</v>
      </c>
      <c r="BZ17">
        <v>106.25080634756804</v>
      </c>
    </row>
    <row r="18" spans="1:78">
      <c r="A18" s="1">
        <v>39569</v>
      </c>
      <c r="B18">
        <v>97.062694037554891</v>
      </c>
      <c r="C18">
        <v>100</v>
      </c>
      <c r="D18">
        <v>103.81471389645777</v>
      </c>
      <c r="E18">
        <v>106.25080634756804</v>
      </c>
      <c r="F18">
        <v>141.81085565299833</v>
      </c>
      <c r="G18">
        <v>91.124871001031977</v>
      </c>
      <c r="H18">
        <v>101.91306594917813</v>
      </c>
      <c r="I18">
        <f>'5a Regression on relevant vars'!$B$17+'5a Regression on relevant vars'!$B$18*'6 Forecast 12 months'!C18+'5a Regression on relevant vars'!$B$19*'6 Forecast 12 months'!D18+'5a Regression on relevant vars'!$B$20*'6 Forecast 12 months'!E18+'5a Regression on relevant vars'!$B$21*'6 Forecast 12 months'!F18</f>
        <v>97.537516241485505</v>
      </c>
      <c r="J18">
        <f>'5a Regression on relevant vars'!$B$17+'5a Regression on relevant vars'!$B$18*'6 Forecast 12 months'!K18+'5a Regression on relevant vars'!$B$19*'6 Forecast 12 months'!L18+'5a Regression on relevant vars'!$B$20*'6 Forecast 12 months'!M18+'5a Regression on relevant vars'!$B$21*'6 Forecast 12 months'!N18</f>
        <v>87.839601177714925</v>
      </c>
      <c r="K18">
        <v>88.408304498269914</v>
      </c>
      <c r="L18">
        <v>89.373297002724811</v>
      </c>
      <c r="M18">
        <v>86.07276480454135</v>
      </c>
      <c r="N18">
        <v>271.15430196729085</v>
      </c>
      <c r="O18">
        <v>61.713106295149636</v>
      </c>
      <c r="P18">
        <v>94.754012768519786</v>
      </c>
      <c r="Q18">
        <v>94.049628211972887</v>
      </c>
      <c r="R18">
        <v>90.099909173478665</v>
      </c>
      <c r="S18">
        <v>64.602683178534576</v>
      </c>
      <c r="T18">
        <v>89.792387543252602</v>
      </c>
      <c r="U18">
        <v>223.72600142213795</v>
      </c>
      <c r="V18">
        <v>77.078226465402309</v>
      </c>
      <c r="W18">
        <v>92.292937900255964</v>
      </c>
      <c r="X18">
        <v>93.46049046321528</v>
      </c>
      <c r="Y18">
        <v>71.723426212590297</v>
      </c>
      <c r="Z18">
        <v>89.61937716262976</v>
      </c>
      <c r="AA18">
        <v>187.01114008058781</v>
      </c>
      <c r="AB18">
        <v>74.291489270201694</v>
      </c>
      <c r="AC18">
        <v>94.631429398043082</v>
      </c>
      <c r="AD18">
        <v>92.098092643051771</v>
      </c>
      <c r="AE18">
        <v>73.065015479876152</v>
      </c>
      <c r="AF18">
        <v>180.44560322351268</v>
      </c>
      <c r="AG18">
        <v>93.428133404832508</v>
      </c>
      <c r="AH18">
        <v>94.641235240690293</v>
      </c>
      <c r="AI18">
        <v>80.908152734778128</v>
      </c>
      <c r="AJ18">
        <v>145.60322351268073</v>
      </c>
      <c r="AK18">
        <v>85.307272179933776</v>
      </c>
      <c r="AL18">
        <v>96.012230500433148</v>
      </c>
      <c r="AM18">
        <v>96.639418710263399</v>
      </c>
      <c r="AN18">
        <v>77.915376676986583</v>
      </c>
      <c r="AO18">
        <v>92.214532871972338</v>
      </c>
      <c r="AP18">
        <v>216.71012088172552</v>
      </c>
      <c r="AQ18">
        <v>89.231497011138345</v>
      </c>
      <c r="AR18">
        <v>98.47754585559241</v>
      </c>
      <c r="AS18">
        <v>97.456857402361493</v>
      </c>
      <c r="AT18">
        <v>78.534571723426211</v>
      </c>
      <c r="AU18">
        <v>93.598615916955026</v>
      </c>
      <c r="AV18">
        <v>242.00047404598246</v>
      </c>
      <c r="AW18">
        <v>97.875542940695823</v>
      </c>
      <c r="AX18">
        <v>99.576245953507041</v>
      </c>
      <c r="AY18">
        <v>99.182561307901921</v>
      </c>
      <c r="AZ18">
        <v>94.290657439446363</v>
      </c>
      <c r="BA18">
        <v>250.794027020621</v>
      </c>
      <c r="BB18">
        <v>108.80746570335009</v>
      </c>
      <c r="BC18">
        <v>99.515846570259427</v>
      </c>
      <c r="BD18">
        <v>100.18165304268847</v>
      </c>
      <c r="BE18">
        <v>86.068111455108365</v>
      </c>
      <c r="BF18">
        <v>94.636678200692046</v>
      </c>
      <c r="BG18">
        <v>226.0488267361934</v>
      </c>
      <c r="BH18">
        <v>109.31707736636133</v>
      </c>
      <c r="BI18">
        <v>99.246597314615173</v>
      </c>
      <c r="BJ18">
        <v>102.17983651226159</v>
      </c>
      <c r="BK18">
        <v>86.068111455108365</v>
      </c>
      <c r="BL18">
        <v>99.307958477508649</v>
      </c>
      <c r="BM18">
        <v>182.55510784546101</v>
      </c>
      <c r="BN18">
        <v>107.71083301079432</v>
      </c>
      <c r="BO18">
        <v>101.13809613071123</v>
      </c>
      <c r="BP18">
        <v>102.27066303360581</v>
      </c>
      <c r="BQ18">
        <v>93.292053663570698</v>
      </c>
      <c r="BR18">
        <v>99.48096885813149</v>
      </c>
      <c r="BS18">
        <v>165.7501777672434</v>
      </c>
      <c r="BT18">
        <v>108.67629983227971</v>
      </c>
      <c r="BU18">
        <v>101.73113979255631</v>
      </c>
      <c r="BV18">
        <v>103.81471389645777</v>
      </c>
      <c r="BW18">
        <v>88.028895768833834</v>
      </c>
      <c r="BX18">
        <v>100</v>
      </c>
      <c r="BY18">
        <v>148.80303389428775</v>
      </c>
      <c r="BZ18">
        <v>105.35844837225305</v>
      </c>
    </row>
    <row r="19" spans="1:78">
      <c r="A19" s="1">
        <v>39600</v>
      </c>
      <c r="B19">
        <v>98.586431444470037</v>
      </c>
      <c r="C19">
        <v>100</v>
      </c>
      <c r="D19">
        <v>103.81471389645777</v>
      </c>
      <c r="E19">
        <v>105.35844837225305</v>
      </c>
      <c r="F19">
        <v>148.80303389428775</v>
      </c>
      <c r="G19">
        <v>88.028895768833834</v>
      </c>
      <c r="H19">
        <v>101.73113979255631</v>
      </c>
      <c r="I19">
        <f>'5a Regression on relevant vars'!$B$17+'5a Regression on relevant vars'!$B$18*'6 Forecast 12 months'!C19+'5a Regression on relevant vars'!$B$19*'6 Forecast 12 months'!D19+'5a Regression on relevant vars'!$B$20*'6 Forecast 12 months'!E19+'5a Regression on relevant vars'!$B$21*'6 Forecast 12 months'!F19</f>
        <v>96.951831607534601</v>
      </c>
      <c r="J19">
        <f>'5a Regression on relevant vars'!$B$17+'5a Regression on relevant vars'!$B$18*'6 Forecast 12 months'!K19+'5a Regression on relevant vars'!$B$19*'6 Forecast 12 months'!L19+'5a Regression on relevant vars'!$B$20*'6 Forecast 12 months'!M19+'5a Regression on relevant vars'!$B$21*'6 Forecast 12 months'!N19</f>
        <v>89.492588345818618</v>
      </c>
      <c r="K19">
        <v>85.640138408304495</v>
      </c>
      <c r="L19">
        <v>87.19346049046321</v>
      </c>
      <c r="M19">
        <v>88.012299488238071</v>
      </c>
      <c r="N19">
        <v>222.30386347475704</v>
      </c>
      <c r="O19">
        <v>58.204334365325074</v>
      </c>
      <c r="P19">
        <v>93.561573501550711</v>
      </c>
      <c r="Q19">
        <v>94.754012768519786</v>
      </c>
      <c r="R19">
        <v>89.373297002724811</v>
      </c>
      <c r="S19">
        <v>61.713106295149636</v>
      </c>
      <c r="T19">
        <v>88.408304498269914</v>
      </c>
      <c r="U19">
        <v>271.15430196729085</v>
      </c>
      <c r="V19">
        <v>86.07276480454135</v>
      </c>
      <c r="W19">
        <v>94.049628211972887</v>
      </c>
      <c r="X19">
        <v>90.099909173478665</v>
      </c>
      <c r="Y19">
        <v>64.602683178534576</v>
      </c>
      <c r="Z19">
        <v>89.792387543252602</v>
      </c>
      <c r="AA19">
        <v>223.72600142213795</v>
      </c>
      <c r="AB19">
        <v>77.078226465402309</v>
      </c>
      <c r="AC19">
        <v>92.292937900255964</v>
      </c>
      <c r="AD19">
        <v>93.46049046321528</v>
      </c>
      <c r="AE19">
        <v>71.723426212590297</v>
      </c>
      <c r="AF19">
        <v>187.01114008058781</v>
      </c>
      <c r="AG19">
        <v>94.631429398043082</v>
      </c>
      <c r="AH19">
        <v>92.098092643051771</v>
      </c>
      <c r="AI19">
        <v>73.065015479876152</v>
      </c>
      <c r="AJ19">
        <v>180.44560322351268</v>
      </c>
      <c r="AK19">
        <v>81.651829871414449</v>
      </c>
      <c r="AL19">
        <v>93.428133404832508</v>
      </c>
      <c r="AM19">
        <v>94.641235240690293</v>
      </c>
      <c r="AN19">
        <v>80.908152734778128</v>
      </c>
      <c r="AO19">
        <v>89.61937716262976</v>
      </c>
      <c r="AP19">
        <v>145.60322351268073</v>
      </c>
      <c r="AQ19">
        <v>85.307272179933776</v>
      </c>
      <c r="AR19">
        <v>96.012230500433148</v>
      </c>
      <c r="AS19">
        <v>96.639418710263399</v>
      </c>
      <c r="AT19">
        <v>77.915376676986583</v>
      </c>
      <c r="AU19">
        <v>92.214532871972338</v>
      </c>
      <c r="AV19">
        <v>216.71012088172552</v>
      </c>
      <c r="AW19">
        <v>89.231497011138345</v>
      </c>
      <c r="AX19">
        <v>98.47754585559241</v>
      </c>
      <c r="AY19">
        <v>97.456857402361493</v>
      </c>
      <c r="AZ19">
        <v>93.598615916955026</v>
      </c>
      <c r="BA19">
        <v>242.00047404598246</v>
      </c>
      <c r="BB19">
        <v>97.875542940695823</v>
      </c>
      <c r="BC19">
        <v>99.576245953507041</v>
      </c>
      <c r="BD19">
        <v>99.182561307901921</v>
      </c>
      <c r="BE19">
        <v>83.488132094943239</v>
      </c>
      <c r="BF19">
        <v>94.290657439446363</v>
      </c>
      <c r="BG19">
        <v>250.794027020621</v>
      </c>
      <c r="BH19">
        <v>108.80746570335009</v>
      </c>
      <c r="BI19">
        <v>99.515846570259427</v>
      </c>
      <c r="BJ19">
        <v>100.18165304268847</v>
      </c>
      <c r="BK19">
        <v>86.068111455108365</v>
      </c>
      <c r="BL19">
        <v>94.636678200692046</v>
      </c>
      <c r="BM19">
        <v>226.0488267361934</v>
      </c>
      <c r="BN19">
        <v>109.31707736636133</v>
      </c>
      <c r="BO19">
        <v>99.246597314615173</v>
      </c>
      <c r="BP19">
        <v>102.17983651226159</v>
      </c>
      <c r="BQ19">
        <v>86.068111455108365</v>
      </c>
      <c r="BR19">
        <v>99.307958477508649</v>
      </c>
      <c r="BS19">
        <v>182.55510784546101</v>
      </c>
      <c r="BT19">
        <v>107.71083301079432</v>
      </c>
      <c r="BU19">
        <v>101.13809613071123</v>
      </c>
      <c r="BV19">
        <v>102.27066303360581</v>
      </c>
      <c r="BW19">
        <v>93.292053663570698</v>
      </c>
      <c r="BX19">
        <v>99.48096885813149</v>
      </c>
      <c r="BY19">
        <v>165.7501777672434</v>
      </c>
      <c r="BZ19">
        <v>108.67629983227971</v>
      </c>
    </row>
    <row r="20" spans="1:78">
      <c r="A20" s="1">
        <v>39630</v>
      </c>
      <c r="B20">
        <v>98.374106919332363</v>
      </c>
      <c r="C20">
        <v>99.48096885813149</v>
      </c>
      <c r="D20">
        <v>102.27066303360581</v>
      </c>
      <c r="E20">
        <v>108.67629983227971</v>
      </c>
      <c r="F20">
        <v>165.7501777672434</v>
      </c>
      <c r="G20">
        <v>93.292053663570698</v>
      </c>
      <c r="H20">
        <v>101.13809613071123</v>
      </c>
      <c r="I20">
        <f>'5a Regression on relevant vars'!$B$17+'5a Regression on relevant vars'!$B$18*'6 Forecast 12 months'!C20+'5a Regression on relevant vars'!$B$19*'6 Forecast 12 months'!D20+'5a Regression on relevant vars'!$B$20*'6 Forecast 12 months'!E20+'5a Regression on relevant vars'!$B$21*'6 Forecast 12 months'!F20</f>
        <v>98.526556961327557</v>
      </c>
      <c r="J20">
        <f>'5a Regression on relevant vars'!$B$17+'5a Regression on relevant vars'!$B$18*'6 Forecast 12 months'!K20+'5a Regression on relevant vars'!$B$19*'6 Forecast 12 months'!L20+'5a Regression on relevant vars'!$B$20*'6 Forecast 12 months'!M20+'5a Regression on relevant vars'!$B$21*'6 Forecast 12 months'!N20</f>
        <v>89.279689616666161</v>
      </c>
      <c r="K20">
        <v>82.698961937716263</v>
      </c>
      <c r="L20">
        <v>82.288828337874648</v>
      </c>
      <c r="M20">
        <v>76.981464757235614</v>
      </c>
      <c r="N20">
        <v>196.25503673856363</v>
      </c>
      <c r="O20">
        <v>63.157894736842103</v>
      </c>
      <c r="P20">
        <v>91.098640506323932</v>
      </c>
      <c r="Q20">
        <v>93.561573501550711</v>
      </c>
      <c r="R20">
        <v>87.19346049046321</v>
      </c>
      <c r="S20">
        <v>58.204334365325074</v>
      </c>
      <c r="T20">
        <v>85.640138408304495</v>
      </c>
      <c r="U20">
        <v>222.30386347475704</v>
      </c>
      <c r="V20">
        <v>88.012299488238071</v>
      </c>
      <c r="W20">
        <v>94.754012768519786</v>
      </c>
      <c r="X20">
        <v>89.373297002724811</v>
      </c>
      <c r="Y20">
        <v>61.713106295149636</v>
      </c>
      <c r="Z20">
        <v>88.408304498269914</v>
      </c>
      <c r="AA20">
        <v>271.15430196729085</v>
      </c>
      <c r="AB20">
        <v>86.07276480454135</v>
      </c>
      <c r="AC20">
        <v>94.049628211972887</v>
      </c>
      <c r="AD20">
        <v>90.099909173478665</v>
      </c>
      <c r="AE20">
        <v>64.602683178534576</v>
      </c>
      <c r="AF20">
        <v>223.72600142213795</v>
      </c>
      <c r="AG20">
        <v>92.292937900255964</v>
      </c>
      <c r="AH20">
        <v>93.46049046321528</v>
      </c>
      <c r="AI20">
        <v>71.723426212590297</v>
      </c>
      <c r="AJ20">
        <v>187.01114008058781</v>
      </c>
      <c r="AK20">
        <v>74.291489270201694</v>
      </c>
      <c r="AL20">
        <v>94.631429398043082</v>
      </c>
      <c r="AM20">
        <v>92.098092643051771</v>
      </c>
      <c r="AN20">
        <v>73.065015479876152</v>
      </c>
      <c r="AO20">
        <v>91.349480968858131</v>
      </c>
      <c r="AP20">
        <v>180.44560322351268</v>
      </c>
      <c r="AQ20">
        <v>81.651829871414449</v>
      </c>
      <c r="AR20">
        <v>93.428133404832508</v>
      </c>
      <c r="AS20">
        <v>94.641235240690293</v>
      </c>
      <c r="AT20">
        <v>80.908152734778128</v>
      </c>
      <c r="AU20">
        <v>89.61937716262976</v>
      </c>
      <c r="AV20">
        <v>145.60322351268073</v>
      </c>
      <c r="AW20">
        <v>85.307272179933776</v>
      </c>
      <c r="AX20">
        <v>96.012230500433148</v>
      </c>
      <c r="AY20">
        <v>96.639418710263399</v>
      </c>
      <c r="AZ20">
        <v>92.214532871972338</v>
      </c>
      <c r="BA20">
        <v>216.71012088172552</v>
      </c>
      <c r="BB20">
        <v>89.231497011138345</v>
      </c>
      <c r="BC20">
        <v>98.47754585559241</v>
      </c>
      <c r="BD20">
        <v>97.456857402361493</v>
      </c>
      <c r="BE20">
        <v>78.534571723426211</v>
      </c>
      <c r="BF20">
        <v>93.598615916955026</v>
      </c>
      <c r="BG20">
        <v>242.00047404598246</v>
      </c>
      <c r="BH20">
        <v>97.875542940695823</v>
      </c>
      <c r="BI20">
        <v>99.576245953507041</v>
      </c>
      <c r="BJ20">
        <v>99.182561307901921</v>
      </c>
      <c r="BK20">
        <v>83.488132094943239</v>
      </c>
      <c r="BL20">
        <v>94.290657439446363</v>
      </c>
      <c r="BM20">
        <v>250.794027020621</v>
      </c>
      <c r="BN20">
        <v>108.80746570335009</v>
      </c>
      <c r="BO20">
        <v>99.515846570259427</v>
      </c>
      <c r="BP20">
        <v>100.18165304268847</v>
      </c>
      <c r="BQ20">
        <v>86.068111455108365</v>
      </c>
      <c r="BR20">
        <v>94.636678200692046</v>
      </c>
      <c r="BS20">
        <v>226.0488267361934</v>
      </c>
      <c r="BT20">
        <v>109.31707736636133</v>
      </c>
      <c r="BU20">
        <v>99.246597314615173</v>
      </c>
      <c r="BV20">
        <v>102.17983651226159</v>
      </c>
      <c r="BW20">
        <v>86.068111455108365</v>
      </c>
      <c r="BX20">
        <v>99.307958477508649</v>
      </c>
      <c r="BY20">
        <v>182.55510784546101</v>
      </c>
      <c r="BZ20">
        <v>107.71083301079432</v>
      </c>
    </row>
    <row r="21" spans="1:78">
      <c r="A21" s="1">
        <v>39661</v>
      </c>
      <c r="B21">
        <v>93.517039657696756</v>
      </c>
      <c r="C21">
        <v>99.307958477508649</v>
      </c>
      <c r="D21">
        <v>102.17983651226159</v>
      </c>
      <c r="E21">
        <v>107.71083301079432</v>
      </c>
      <c r="F21">
        <v>182.55510784546101</v>
      </c>
      <c r="G21">
        <v>86.068111455108365</v>
      </c>
      <c r="H21">
        <v>99.246597314615173</v>
      </c>
      <c r="I21">
        <f>'5a Regression on relevant vars'!$B$17+'5a Regression on relevant vars'!$B$18*'6 Forecast 12 months'!C21+'5a Regression on relevant vars'!$B$19*'6 Forecast 12 months'!D21+'5a Regression on relevant vars'!$B$20*'6 Forecast 12 months'!E21+'5a Regression on relevant vars'!$B$21*'6 Forecast 12 months'!F21</f>
        <v>97.368862769564885</v>
      </c>
      <c r="J21">
        <f>'5a Regression on relevant vars'!$B$17+'5a Regression on relevant vars'!$B$18*'6 Forecast 12 months'!K21+'5a Regression on relevant vars'!$B$19*'6 Forecast 12 months'!L21+'5a Regression on relevant vars'!$B$20*'6 Forecast 12 months'!M21+'5a Regression on relevant vars'!$B$21*'6 Forecast 12 months'!N21</f>
        <v>92.838800640268715</v>
      </c>
      <c r="K21">
        <v>83.391003460207628</v>
      </c>
      <c r="L21">
        <v>80.472297910990008</v>
      </c>
      <c r="M21">
        <v>72.719649077538378</v>
      </c>
      <c r="N21">
        <v>158.59208343209292</v>
      </c>
      <c r="O21">
        <v>65.015479876160981</v>
      </c>
      <c r="P21">
        <v>90.136415050901363</v>
      </c>
      <c r="Q21">
        <v>91.098640506323932</v>
      </c>
      <c r="R21">
        <v>82.288828337874648</v>
      </c>
      <c r="S21">
        <v>63.157894736842103</v>
      </c>
      <c r="T21">
        <v>82.698961937716263</v>
      </c>
      <c r="U21">
        <v>196.25503673856363</v>
      </c>
      <c r="V21">
        <v>76.981464757235614</v>
      </c>
      <c r="W21">
        <v>93.561573501550711</v>
      </c>
      <c r="X21">
        <v>87.19346049046321</v>
      </c>
      <c r="Y21">
        <v>58.204334365325074</v>
      </c>
      <c r="Z21">
        <v>85.640138408304495</v>
      </c>
      <c r="AA21">
        <v>222.30386347475704</v>
      </c>
      <c r="AB21">
        <v>88.012299488238071</v>
      </c>
      <c r="AC21">
        <v>94.754012768519786</v>
      </c>
      <c r="AD21">
        <v>89.373297002724811</v>
      </c>
      <c r="AE21">
        <v>61.713106295149636</v>
      </c>
      <c r="AF21">
        <v>271.15430196729085</v>
      </c>
      <c r="AG21">
        <v>94.049628211972887</v>
      </c>
      <c r="AH21">
        <v>90.099909173478665</v>
      </c>
      <c r="AI21">
        <v>64.602683178534576</v>
      </c>
      <c r="AJ21">
        <v>223.72600142213795</v>
      </c>
      <c r="AK21">
        <v>77.078226465402309</v>
      </c>
      <c r="AL21">
        <v>92.292937900255964</v>
      </c>
      <c r="AM21">
        <v>93.46049046321528</v>
      </c>
      <c r="AN21">
        <v>71.723426212590297</v>
      </c>
      <c r="AO21">
        <v>89.61937716262976</v>
      </c>
      <c r="AP21">
        <v>187.01114008058781</v>
      </c>
      <c r="AQ21">
        <v>74.291489270201694</v>
      </c>
      <c r="AR21">
        <v>94.631429398043082</v>
      </c>
      <c r="AS21">
        <v>92.098092643051771</v>
      </c>
      <c r="AT21">
        <v>73.065015479876152</v>
      </c>
      <c r="AU21">
        <v>91.349480968858131</v>
      </c>
      <c r="AV21">
        <v>180.44560322351268</v>
      </c>
      <c r="AW21">
        <v>81.651829871414449</v>
      </c>
      <c r="AX21">
        <v>93.428133404832508</v>
      </c>
      <c r="AY21">
        <v>94.641235240690293</v>
      </c>
      <c r="AZ21">
        <v>89.61937716262976</v>
      </c>
      <c r="BA21">
        <v>145.60322351268073</v>
      </c>
      <c r="BB21">
        <v>85.307272179933776</v>
      </c>
      <c r="BC21">
        <v>96.012230500433148</v>
      </c>
      <c r="BD21">
        <v>96.639418710263399</v>
      </c>
      <c r="BE21">
        <v>77.915376676986583</v>
      </c>
      <c r="BF21">
        <v>92.214532871972338</v>
      </c>
      <c r="BG21">
        <v>216.71012088172552</v>
      </c>
      <c r="BH21">
        <v>89.231497011138345</v>
      </c>
      <c r="BI21">
        <v>98.47754585559241</v>
      </c>
      <c r="BJ21">
        <v>97.456857402361493</v>
      </c>
      <c r="BK21">
        <v>78.534571723426211</v>
      </c>
      <c r="BL21">
        <v>93.598615916955026</v>
      </c>
      <c r="BM21">
        <v>242.00047404598246</v>
      </c>
      <c r="BN21">
        <v>97.875542940695823</v>
      </c>
      <c r="BO21">
        <v>99.576245953507041</v>
      </c>
      <c r="BP21">
        <v>99.182561307901921</v>
      </c>
      <c r="BQ21">
        <v>83.488132094943239</v>
      </c>
      <c r="BR21">
        <v>94.290657439446363</v>
      </c>
      <c r="BS21">
        <v>250.794027020621</v>
      </c>
      <c r="BT21">
        <v>108.80746570335009</v>
      </c>
      <c r="BU21">
        <v>99.515846570259427</v>
      </c>
      <c r="BV21">
        <v>100.18165304268847</v>
      </c>
      <c r="BW21">
        <v>86.068111455108365</v>
      </c>
      <c r="BX21">
        <v>94.636678200692046</v>
      </c>
      <c r="BY21">
        <v>226.0488267361934</v>
      </c>
      <c r="BZ21">
        <v>109.31707736636133</v>
      </c>
    </row>
    <row r="22" spans="1:78">
      <c r="A22" s="1">
        <v>39692</v>
      </c>
      <c r="B22">
        <v>94.302960638145223</v>
      </c>
      <c r="C22">
        <v>94.636678200692046</v>
      </c>
      <c r="D22">
        <v>100.18165304268847</v>
      </c>
      <c r="E22">
        <v>109.31707736636133</v>
      </c>
      <c r="F22">
        <v>226.0488267361934</v>
      </c>
      <c r="G22">
        <v>86.068111455108365</v>
      </c>
      <c r="H22">
        <v>99.515846570259427</v>
      </c>
      <c r="I22">
        <f>'5a Regression on relevant vars'!$B$17+'5a Regression on relevant vars'!$B$18*'6 Forecast 12 months'!C22+'5a Regression on relevant vars'!$B$19*'6 Forecast 12 months'!D22+'5a Regression on relevant vars'!$B$20*'6 Forecast 12 months'!E22+'5a Regression on relevant vars'!$B$21*'6 Forecast 12 months'!F22</f>
        <v>92.042541838616813</v>
      </c>
      <c r="J22">
        <f>'5a Regression on relevant vars'!$B$17+'5a Regression on relevant vars'!$B$18*'6 Forecast 12 months'!K22+'5a Regression on relevant vars'!$B$19*'6 Forecast 12 months'!L22+'5a Regression on relevant vars'!$B$20*'6 Forecast 12 months'!M22+'5a Regression on relevant vars'!$B$21*'6 Forecast 12 months'!N22</f>
        <v>94.955974352168852</v>
      </c>
      <c r="K22">
        <v>81.141868512110733</v>
      </c>
      <c r="L22">
        <v>78.928247048138061</v>
      </c>
      <c r="M22">
        <v>71.235969552315836</v>
      </c>
      <c r="N22">
        <v>71.699454847120165</v>
      </c>
      <c r="O22">
        <v>72.549019607843135</v>
      </c>
      <c r="P22">
        <v>87.302027586161302</v>
      </c>
      <c r="Q22">
        <v>90.136415050901363</v>
      </c>
      <c r="R22">
        <v>80.472297910990008</v>
      </c>
      <c r="S22">
        <v>65.015479876160981</v>
      </c>
      <c r="T22">
        <v>83.391003460207628</v>
      </c>
      <c r="U22">
        <v>158.59208343209292</v>
      </c>
      <c r="V22">
        <v>72.719649077538378</v>
      </c>
      <c r="W22">
        <v>91.098640506323932</v>
      </c>
      <c r="X22">
        <v>82.288828337874648</v>
      </c>
      <c r="Y22">
        <v>63.157894736842103</v>
      </c>
      <c r="Z22">
        <v>82.698961937716263</v>
      </c>
      <c r="AA22">
        <v>196.25503673856363</v>
      </c>
      <c r="AB22">
        <v>76.981464757235614</v>
      </c>
      <c r="AC22">
        <v>93.561573501550711</v>
      </c>
      <c r="AD22">
        <v>87.19346049046321</v>
      </c>
      <c r="AE22">
        <v>58.204334365325074</v>
      </c>
      <c r="AF22">
        <v>222.30386347475704</v>
      </c>
      <c r="AG22">
        <v>94.754012768519786</v>
      </c>
      <c r="AH22">
        <v>89.373297002724811</v>
      </c>
      <c r="AI22">
        <v>61.713106295149636</v>
      </c>
      <c r="AJ22">
        <v>271.15430196729085</v>
      </c>
      <c r="AK22">
        <v>86.07276480454135</v>
      </c>
      <c r="AL22">
        <v>94.049628211972887</v>
      </c>
      <c r="AM22">
        <v>90.099909173478665</v>
      </c>
      <c r="AN22">
        <v>64.602683178534576</v>
      </c>
      <c r="AO22">
        <v>89.792387543252602</v>
      </c>
      <c r="AP22">
        <v>223.72600142213795</v>
      </c>
      <c r="AQ22">
        <v>77.078226465402309</v>
      </c>
      <c r="AR22">
        <v>92.292937900255964</v>
      </c>
      <c r="AS22">
        <v>93.46049046321528</v>
      </c>
      <c r="AT22">
        <v>71.723426212590297</v>
      </c>
      <c r="AU22">
        <v>89.61937716262976</v>
      </c>
      <c r="AV22">
        <v>187.01114008058781</v>
      </c>
      <c r="AW22">
        <v>74.291489270201694</v>
      </c>
      <c r="AX22">
        <v>94.631429398043082</v>
      </c>
      <c r="AY22">
        <v>92.098092643051771</v>
      </c>
      <c r="AZ22">
        <v>91.349480968858131</v>
      </c>
      <c r="BA22">
        <v>180.44560322351268</v>
      </c>
      <c r="BB22">
        <v>81.651829871414449</v>
      </c>
      <c r="BC22">
        <v>93.428133404832508</v>
      </c>
      <c r="BD22">
        <v>94.641235240690293</v>
      </c>
      <c r="BE22">
        <v>80.908152734778128</v>
      </c>
      <c r="BF22">
        <v>89.61937716262976</v>
      </c>
      <c r="BG22">
        <v>145.60322351268073</v>
      </c>
      <c r="BH22">
        <v>85.307272179933776</v>
      </c>
      <c r="BI22">
        <v>96.012230500433148</v>
      </c>
      <c r="BJ22">
        <v>96.639418710263399</v>
      </c>
      <c r="BK22">
        <v>77.915376676986583</v>
      </c>
      <c r="BL22">
        <v>92.214532871972338</v>
      </c>
      <c r="BM22">
        <v>216.71012088172552</v>
      </c>
      <c r="BN22">
        <v>89.231497011138345</v>
      </c>
      <c r="BO22">
        <v>98.47754585559241</v>
      </c>
      <c r="BP22">
        <v>97.456857402361493</v>
      </c>
      <c r="BQ22">
        <v>78.534571723426211</v>
      </c>
      <c r="BR22">
        <v>93.598615916955026</v>
      </c>
      <c r="BS22">
        <v>242.00047404598246</v>
      </c>
      <c r="BT22">
        <v>97.875542940695823</v>
      </c>
      <c r="BU22">
        <v>99.576245953507041</v>
      </c>
      <c r="BV22">
        <v>99.182561307901921</v>
      </c>
      <c r="BW22">
        <v>83.488132094943239</v>
      </c>
      <c r="BX22">
        <v>94.290657439446363</v>
      </c>
      <c r="BY22">
        <v>250.794027020621</v>
      </c>
      <c r="BZ22">
        <v>108.80746570335009</v>
      </c>
    </row>
    <row r="23" spans="1:78">
      <c r="A23" s="1">
        <v>39722</v>
      </c>
      <c r="B23">
        <v>91.581053903126431</v>
      </c>
      <c r="C23">
        <v>94.290657439446363</v>
      </c>
      <c r="D23">
        <v>99.182561307901921</v>
      </c>
      <c r="E23">
        <v>108.80746570335009</v>
      </c>
      <c r="F23">
        <v>250.794027020621</v>
      </c>
      <c r="G23">
        <v>83.488132094943239</v>
      </c>
      <c r="H23">
        <v>99.576245953507041</v>
      </c>
      <c r="I23">
        <f>'5a Regression on relevant vars'!$B$17+'5a Regression on relevant vars'!$B$18*'6 Forecast 12 months'!C23+'5a Regression on relevant vars'!$B$19*'6 Forecast 12 months'!D23+'5a Regression on relevant vars'!$B$20*'6 Forecast 12 months'!E23+'5a Regression on relevant vars'!$B$21*'6 Forecast 12 months'!F23</f>
        <v>91.607492465455479</v>
      </c>
      <c r="J23">
        <f>'5a Regression on relevant vars'!$B$17+'5a Regression on relevant vars'!$B$18*'6 Forecast 12 months'!K23+'5a Regression on relevant vars'!$B$19*'6 Forecast 12 months'!L23+'5a Regression on relevant vars'!$B$20*'6 Forecast 12 months'!M23+'5a Regression on relevant vars'!$B$21*'6 Forecast 12 months'!N23</f>
        <v>94.658645953994636</v>
      </c>
      <c r="K23">
        <v>75.43252595155711</v>
      </c>
      <c r="L23">
        <v>72.388737511353312</v>
      </c>
      <c r="M23">
        <v>62.045757536661938</v>
      </c>
      <c r="N23">
        <v>20.170656553685706</v>
      </c>
      <c r="O23">
        <v>58.410732714138277</v>
      </c>
      <c r="P23">
        <v>78.563072189999545</v>
      </c>
      <c r="Q23">
        <v>87.302027586161302</v>
      </c>
      <c r="R23">
        <v>78.928247048138061</v>
      </c>
      <c r="S23">
        <v>72.549019607843135</v>
      </c>
      <c r="T23">
        <v>81.141868512110733</v>
      </c>
      <c r="U23">
        <v>71.699454847120165</v>
      </c>
      <c r="V23">
        <v>71.235969552315836</v>
      </c>
      <c r="W23">
        <v>90.136415050901363</v>
      </c>
      <c r="X23">
        <v>80.472297910990008</v>
      </c>
      <c r="Y23">
        <v>65.015479876160981</v>
      </c>
      <c r="Z23">
        <v>83.391003460207628</v>
      </c>
      <c r="AA23">
        <v>158.59208343209292</v>
      </c>
      <c r="AB23">
        <v>72.719649077538378</v>
      </c>
      <c r="AC23">
        <v>91.098640506323932</v>
      </c>
      <c r="AD23">
        <v>82.288828337874648</v>
      </c>
      <c r="AE23">
        <v>63.157894736842103</v>
      </c>
      <c r="AF23">
        <v>196.25503673856363</v>
      </c>
      <c r="AG23">
        <v>93.561573501550711</v>
      </c>
      <c r="AH23">
        <v>87.19346049046321</v>
      </c>
      <c r="AI23">
        <v>58.204334365325074</v>
      </c>
      <c r="AJ23">
        <v>222.30386347475704</v>
      </c>
      <c r="AK23">
        <v>88.012299488238071</v>
      </c>
      <c r="AL23">
        <v>94.754012768519786</v>
      </c>
      <c r="AM23">
        <v>89.373297002724811</v>
      </c>
      <c r="AN23">
        <v>61.713106295149636</v>
      </c>
      <c r="AO23">
        <v>88.408304498269914</v>
      </c>
      <c r="AP23">
        <v>271.15430196729085</v>
      </c>
      <c r="AQ23">
        <v>86.07276480454135</v>
      </c>
      <c r="AR23">
        <v>94.049628211972887</v>
      </c>
      <c r="AS23">
        <v>90.099909173478665</v>
      </c>
      <c r="AT23">
        <v>64.602683178534576</v>
      </c>
      <c r="AU23">
        <v>89.792387543252602</v>
      </c>
      <c r="AV23">
        <v>223.72600142213795</v>
      </c>
      <c r="AW23">
        <v>77.078226465402309</v>
      </c>
      <c r="AX23">
        <v>92.292937900255964</v>
      </c>
      <c r="AY23">
        <v>93.46049046321528</v>
      </c>
      <c r="AZ23">
        <v>89.61937716262976</v>
      </c>
      <c r="BA23">
        <v>187.01114008058781</v>
      </c>
      <c r="BB23">
        <v>74.291489270201694</v>
      </c>
      <c r="BC23">
        <v>94.631429398043082</v>
      </c>
      <c r="BD23">
        <v>92.098092643051771</v>
      </c>
      <c r="BE23">
        <v>73.065015479876152</v>
      </c>
      <c r="BF23">
        <v>91.349480968858131</v>
      </c>
      <c r="BG23">
        <v>180.44560322351268</v>
      </c>
      <c r="BH23">
        <v>81.651829871414449</v>
      </c>
      <c r="BI23">
        <v>93.428133404832508</v>
      </c>
      <c r="BJ23">
        <v>94.641235240690293</v>
      </c>
      <c r="BK23">
        <v>80.908152734778128</v>
      </c>
      <c r="BL23">
        <v>89.61937716262976</v>
      </c>
      <c r="BM23">
        <v>145.60322351268073</v>
      </c>
      <c r="BN23">
        <v>85.307272179933776</v>
      </c>
      <c r="BO23">
        <v>96.012230500433148</v>
      </c>
      <c r="BP23">
        <v>96.639418710263399</v>
      </c>
      <c r="BQ23">
        <v>77.915376676986583</v>
      </c>
      <c r="BR23">
        <v>92.214532871972338</v>
      </c>
      <c r="BS23">
        <v>216.71012088172552</v>
      </c>
      <c r="BT23">
        <v>89.231497011138345</v>
      </c>
      <c r="BU23">
        <v>98.47754585559241</v>
      </c>
      <c r="BV23">
        <v>97.456857402361493</v>
      </c>
      <c r="BW23">
        <v>78.534571723426211</v>
      </c>
      <c r="BX23">
        <v>93.598615916955026</v>
      </c>
      <c r="BY23">
        <v>242.00047404598246</v>
      </c>
      <c r="BZ23">
        <v>97.875542940695823</v>
      </c>
    </row>
    <row r="24" spans="1:78">
      <c r="A24" s="1">
        <v>39753</v>
      </c>
      <c r="B24">
        <v>88.197168991842119</v>
      </c>
      <c r="C24">
        <v>93.598615916955026</v>
      </c>
      <c r="D24">
        <v>97.456857402361493</v>
      </c>
      <c r="E24">
        <v>97.875542940695823</v>
      </c>
      <c r="F24">
        <v>242.00047404598246</v>
      </c>
      <c r="G24">
        <v>78.534571723426211</v>
      </c>
      <c r="H24">
        <v>98.47754585559241</v>
      </c>
      <c r="I24">
        <f>'5a Regression on relevant vars'!$B$17+'5a Regression on relevant vars'!$B$18*'6 Forecast 12 months'!C24+'5a Regression on relevant vars'!$B$19*'6 Forecast 12 months'!D24+'5a Regression on relevant vars'!$B$20*'6 Forecast 12 months'!E24+'5a Regression on relevant vars'!$B$21*'6 Forecast 12 months'!F24</f>
        <v>89.752083859999246</v>
      </c>
      <c r="J24">
        <f>'5a Regression on relevant vars'!$B$17+'5a Regression on relevant vars'!$B$18*'6 Forecast 12 months'!K24+'5a Regression on relevant vars'!$B$19*'6 Forecast 12 months'!L24+'5a Regression on relevant vars'!$B$20*'6 Forecast 12 months'!M24+'5a Regression on relevant vars'!$B$21*'6 Forecast 12 months'!N24</f>
        <v>87.881147101389331</v>
      </c>
      <c r="K24">
        <v>67.301038062283737</v>
      </c>
      <c r="L24">
        <v>66.757493188010912</v>
      </c>
      <c r="M24">
        <v>53.264094955489618</v>
      </c>
      <c r="N24">
        <v>16.591609386110452</v>
      </c>
      <c r="O24">
        <v>57.069143446852422</v>
      </c>
      <c r="P24">
        <v>77.801439483574654</v>
      </c>
      <c r="Q24">
        <v>78.563072189999545</v>
      </c>
      <c r="R24">
        <v>72.388737511353312</v>
      </c>
      <c r="S24">
        <v>58.410732714138277</v>
      </c>
      <c r="T24">
        <v>75.43252595155711</v>
      </c>
      <c r="U24">
        <v>20.170656553685706</v>
      </c>
      <c r="V24">
        <v>62.045757536661938</v>
      </c>
      <c r="W24">
        <v>87.302027586161302</v>
      </c>
      <c r="X24">
        <v>78.928247048138061</v>
      </c>
      <c r="Y24">
        <v>72.549019607843135</v>
      </c>
      <c r="Z24">
        <v>81.141868512110733</v>
      </c>
      <c r="AA24">
        <v>71.699454847120165</v>
      </c>
      <c r="AB24">
        <v>71.235969552315836</v>
      </c>
      <c r="AC24">
        <v>90.136415050901363</v>
      </c>
      <c r="AD24">
        <v>80.472297910990008</v>
      </c>
      <c r="AE24">
        <v>65.015479876160981</v>
      </c>
      <c r="AF24">
        <v>158.59208343209292</v>
      </c>
      <c r="AG24">
        <v>91.098640506323932</v>
      </c>
      <c r="AH24">
        <v>82.288828337874648</v>
      </c>
      <c r="AI24">
        <v>63.157894736842103</v>
      </c>
      <c r="AJ24">
        <v>196.25503673856363</v>
      </c>
      <c r="AK24">
        <v>76.981464757235614</v>
      </c>
      <c r="AL24">
        <v>93.561573501550711</v>
      </c>
      <c r="AM24">
        <v>87.19346049046321</v>
      </c>
      <c r="AN24">
        <v>58.204334365325074</v>
      </c>
      <c r="AO24">
        <v>85.640138408304495</v>
      </c>
      <c r="AP24">
        <v>222.30386347475704</v>
      </c>
      <c r="AQ24">
        <v>88.012299488238071</v>
      </c>
      <c r="AR24">
        <v>94.754012768519786</v>
      </c>
      <c r="AS24">
        <v>89.373297002724811</v>
      </c>
      <c r="AT24">
        <v>61.713106295149636</v>
      </c>
      <c r="AU24">
        <v>88.408304498269914</v>
      </c>
      <c r="AV24">
        <v>271.15430196729085</v>
      </c>
      <c r="AW24">
        <v>86.07276480454135</v>
      </c>
      <c r="AX24">
        <v>94.049628211972887</v>
      </c>
      <c r="AY24">
        <v>90.099909173478665</v>
      </c>
      <c r="AZ24">
        <v>89.792387543252602</v>
      </c>
      <c r="BA24">
        <v>223.72600142213795</v>
      </c>
      <c r="BB24">
        <v>77.078226465402309</v>
      </c>
      <c r="BC24">
        <v>92.292937900255964</v>
      </c>
      <c r="BD24">
        <v>93.46049046321528</v>
      </c>
      <c r="BE24">
        <v>71.723426212590297</v>
      </c>
      <c r="BF24">
        <v>89.61937716262976</v>
      </c>
      <c r="BG24">
        <v>187.01114008058781</v>
      </c>
      <c r="BH24">
        <v>74.291489270201694</v>
      </c>
      <c r="BI24">
        <v>94.631429398043082</v>
      </c>
      <c r="BJ24">
        <v>92.098092643051771</v>
      </c>
      <c r="BK24">
        <v>73.065015479876152</v>
      </c>
      <c r="BL24">
        <v>91.349480968858131</v>
      </c>
      <c r="BM24">
        <v>180.44560322351268</v>
      </c>
      <c r="BN24">
        <v>81.651829871414449</v>
      </c>
      <c r="BO24">
        <v>93.428133404832508</v>
      </c>
      <c r="BP24">
        <v>94.641235240690293</v>
      </c>
      <c r="BQ24">
        <v>80.908152734778128</v>
      </c>
      <c r="BR24">
        <v>89.61937716262976</v>
      </c>
      <c r="BS24">
        <v>145.60322351268073</v>
      </c>
      <c r="BT24">
        <v>85.307272179933776</v>
      </c>
      <c r="BU24">
        <v>96.012230500433148</v>
      </c>
      <c r="BV24">
        <v>96.639418710263399</v>
      </c>
      <c r="BW24">
        <v>77.915376676986583</v>
      </c>
      <c r="BX24">
        <v>92.214532871972338</v>
      </c>
      <c r="BY24">
        <v>216.71012088172552</v>
      </c>
      <c r="BZ24">
        <v>89.231497011138345</v>
      </c>
    </row>
    <row r="25" spans="1:78">
      <c r="A25" s="1">
        <v>39783</v>
      </c>
      <c r="B25">
        <v>86.35662237956501</v>
      </c>
      <c r="C25">
        <v>92.214532871972338</v>
      </c>
      <c r="D25">
        <v>96.639418710263399</v>
      </c>
      <c r="E25">
        <v>89.231497011138345</v>
      </c>
      <c r="F25">
        <v>216.71012088172552</v>
      </c>
      <c r="G25">
        <v>77.915376676986583</v>
      </c>
      <c r="H25">
        <v>96.012230500433148</v>
      </c>
      <c r="I25">
        <f>'5a Regression on relevant vars'!$B$17+'5a Regression on relevant vars'!$B$18*'6 Forecast 12 months'!C25+'5a Regression on relevant vars'!$B$19*'6 Forecast 12 months'!D25+'5a Regression on relevant vars'!$B$20*'6 Forecast 12 months'!E25+'5a Regression on relevant vars'!$B$21*'6 Forecast 12 months'!F25</f>
        <v>87.20955145329043</v>
      </c>
      <c r="J25">
        <f>'5a Regression on relevant vars'!$B$17+'5a Regression on relevant vars'!$B$18*'6 Forecast 12 months'!K25+'5a Regression on relevant vars'!$B$19*'6 Forecast 12 months'!L25+'5a Regression on relevant vars'!$B$20*'6 Forecast 12 months'!M25+'5a Regression on relevant vars'!$B$21*'6 Forecast 12 months'!N25</f>
        <v>89.964313918371261</v>
      </c>
      <c r="K25">
        <v>66.262975778546718</v>
      </c>
      <c r="L25">
        <v>60.490463215258849</v>
      </c>
      <c r="M25">
        <v>39.401367565475425</v>
      </c>
      <c r="N25">
        <v>18.345579521213555</v>
      </c>
      <c r="O25">
        <v>62.02270381836945</v>
      </c>
      <c r="P25">
        <v>77.477375645334519</v>
      </c>
      <c r="Q25">
        <v>77.801439483574654</v>
      </c>
      <c r="R25">
        <v>66.757493188010912</v>
      </c>
      <c r="S25">
        <v>57.069143446852422</v>
      </c>
      <c r="T25">
        <v>67.301038062283737</v>
      </c>
      <c r="U25">
        <v>16.591609386110452</v>
      </c>
      <c r="V25">
        <v>53.264094955489618</v>
      </c>
      <c r="W25">
        <v>78.563072189999545</v>
      </c>
      <c r="X25">
        <v>72.388737511353312</v>
      </c>
      <c r="Y25">
        <v>58.410732714138277</v>
      </c>
      <c r="Z25">
        <v>75.43252595155711</v>
      </c>
      <c r="AA25">
        <v>20.170656553685706</v>
      </c>
      <c r="AB25">
        <v>62.045757536661938</v>
      </c>
      <c r="AC25">
        <v>87.302027586161302</v>
      </c>
      <c r="AD25">
        <v>78.928247048138061</v>
      </c>
      <c r="AE25">
        <v>72.549019607843135</v>
      </c>
      <c r="AF25">
        <v>71.699454847120165</v>
      </c>
      <c r="AG25">
        <v>90.136415050901363</v>
      </c>
      <c r="AH25">
        <v>80.472297910990008</v>
      </c>
      <c r="AI25">
        <v>65.015479876160981</v>
      </c>
      <c r="AJ25">
        <v>158.59208343209292</v>
      </c>
      <c r="AK25">
        <v>72.719649077538378</v>
      </c>
      <c r="AL25">
        <v>91.098640506323932</v>
      </c>
      <c r="AM25">
        <v>82.288828337874648</v>
      </c>
      <c r="AN25">
        <v>63.157894736842103</v>
      </c>
      <c r="AO25">
        <v>82.698961937716263</v>
      </c>
      <c r="AP25">
        <v>196.25503673856363</v>
      </c>
      <c r="AQ25">
        <v>76.981464757235614</v>
      </c>
      <c r="AR25">
        <v>93.561573501550711</v>
      </c>
      <c r="AS25">
        <v>87.19346049046321</v>
      </c>
      <c r="AT25">
        <v>58.204334365325074</v>
      </c>
      <c r="AU25">
        <v>85.640138408304495</v>
      </c>
      <c r="AV25">
        <v>222.30386347475704</v>
      </c>
      <c r="AW25">
        <v>88.012299488238071</v>
      </c>
      <c r="AX25">
        <v>94.754012768519786</v>
      </c>
      <c r="AY25">
        <v>89.373297002724811</v>
      </c>
      <c r="AZ25">
        <v>88.408304498269914</v>
      </c>
      <c r="BA25">
        <v>271.15430196729085</v>
      </c>
      <c r="BB25">
        <v>86.07276480454135</v>
      </c>
      <c r="BC25">
        <v>94.049628211972887</v>
      </c>
      <c r="BD25">
        <v>90.099909173478665</v>
      </c>
      <c r="BE25">
        <v>64.602683178534576</v>
      </c>
      <c r="BF25">
        <v>89.792387543252602</v>
      </c>
      <c r="BG25">
        <v>223.72600142213795</v>
      </c>
      <c r="BH25">
        <v>77.078226465402309</v>
      </c>
      <c r="BI25">
        <v>92.292937900255964</v>
      </c>
      <c r="BJ25">
        <v>93.46049046321528</v>
      </c>
      <c r="BK25">
        <v>71.723426212590297</v>
      </c>
      <c r="BL25">
        <v>89.61937716262976</v>
      </c>
      <c r="BM25">
        <v>187.01114008058781</v>
      </c>
      <c r="BN25">
        <v>74.291489270201694</v>
      </c>
      <c r="BO25">
        <v>94.631429398043082</v>
      </c>
      <c r="BP25">
        <v>92.098092643051771</v>
      </c>
      <c r="BQ25">
        <v>73.065015479876152</v>
      </c>
      <c r="BR25">
        <v>91.349480968858131</v>
      </c>
      <c r="BS25">
        <v>180.44560322351268</v>
      </c>
      <c r="BT25">
        <v>81.651829871414449</v>
      </c>
      <c r="BU25">
        <v>93.428133404832508</v>
      </c>
      <c r="BV25">
        <v>94.641235240690293</v>
      </c>
      <c r="BW25">
        <v>80.908152734778128</v>
      </c>
      <c r="BX25">
        <v>89.61937716262976</v>
      </c>
      <c r="BY25">
        <v>145.60322351268073</v>
      </c>
      <c r="BZ25">
        <v>85.307272179933776</v>
      </c>
    </row>
    <row r="26" spans="1:78">
      <c r="A26" s="1">
        <v>39814</v>
      </c>
      <c r="B26">
        <v>85.512898978322625</v>
      </c>
      <c r="C26">
        <v>89.61937716262976</v>
      </c>
      <c r="D26">
        <v>94.641235240690293</v>
      </c>
      <c r="E26">
        <v>85.307272179933776</v>
      </c>
      <c r="F26">
        <v>145.60322351268073</v>
      </c>
      <c r="G26">
        <v>80.908152734778128</v>
      </c>
      <c r="H26">
        <v>93.428133404832508</v>
      </c>
      <c r="I26">
        <f>'5a Regression on relevant vars'!$B$17+'5a Regression on relevant vars'!$B$18*'6 Forecast 12 months'!C26+'5a Regression on relevant vars'!$B$19*'6 Forecast 12 months'!D26+'5a Regression on relevant vars'!$B$20*'6 Forecast 12 months'!E26+'5a Regression on relevant vars'!$B$21*'6 Forecast 12 months'!F26</f>
        <v>87.967240857019775</v>
      </c>
      <c r="J26">
        <f>'5a Regression on relevant vars'!$B$17+'5a Regression on relevant vars'!$B$18*'6 Forecast 12 months'!K26+'5a Regression on relevant vars'!$B$19*'6 Forecast 12 months'!L26+'5a Regression on relevant vars'!$B$20*'6 Forecast 12 months'!M26+'5a Regression on relevant vars'!$B$21*'6 Forecast 12 months'!N26</f>
        <v>96.738757020103137</v>
      </c>
      <c r="K26">
        <v>66.608996539792386</v>
      </c>
      <c r="L26">
        <v>57.402361489554956</v>
      </c>
      <c r="M26">
        <v>47.716423687266158</v>
      </c>
      <c r="N26">
        <v>25.36146006162598</v>
      </c>
      <c r="O26">
        <v>63.157894736842103</v>
      </c>
      <c r="P26">
        <v>76.562908445138547</v>
      </c>
      <c r="Q26">
        <v>77.477375645334519</v>
      </c>
      <c r="R26">
        <v>60.490463215258849</v>
      </c>
      <c r="S26">
        <v>62.02270381836945</v>
      </c>
      <c r="T26">
        <v>66.262975778546718</v>
      </c>
      <c r="U26">
        <v>18.345579521213555</v>
      </c>
      <c r="V26">
        <v>39.401367565475425</v>
      </c>
      <c r="W26">
        <v>77.801439483574654</v>
      </c>
      <c r="X26">
        <v>66.757493188010912</v>
      </c>
      <c r="Y26">
        <v>57.069143446852422</v>
      </c>
      <c r="Z26">
        <v>67.301038062283737</v>
      </c>
      <c r="AA26">
        <v>16.591609386110452</v>
      </c>
      <c r="AB26">
        <v>53.264094955489618</v>
      </c>
      <c r="AC26">
        <v>78.563072189999545</v>
      </c>
      <c r="AD26">
        <v>72.388737511353312</v>
      </c>
      <c r="AE26">
        <v>58.410732714138277</v>
      </c>
      <c r="AF26">
        <v>20.170656553685706</v>
      </c>
      <c r="AG26">
        <v>87.302027586161302</v>
      </c>
      <c r="AH26">
        <v>78.928247048138061</v>
      </c>
      <c r="AI26">
        <v>72.549019607843135</v>
      </c>
      <c r="AJ26">
        <v>71.699454847120165</v>
      </c>
      <c r="AK26">
        <v>71.235969552315836</v>
      </c>
      <c r="AL26">
        <v>90.136415050901363</v>
      </c>
      <c r="AM26">
        <v>80.472297910990008</v>
      </c>
      <c r="AN26">
        <v>65.015479876160981</v>
      </c>
      <c r="AO26">
        <v>83.391003460207628</v>
      </c>
      <c r="AP26">
        <v>158.59208343209292</v>
      </c>
      <c r="AQ26">
        <v>72.719649077538378</v>
      </c>
      <c r="AR26">
        <v>91.098640506323932</v>
      </c>
      <c r="AS26">
        <v>82.288828337874648</v>
      </c>
      <c r="AT26">
        <v>63.157894736842103</v>
      </c>
      <c r="AU26">
        <v>82.698961937716263</v>
      </c>
      <c r="AV26">
        <v>196.25503673856363</v>
      </c>
      <c r="AW26">
        <v>76.981464757235614</v>
      </c>
      <c r="AX26">
        <v>93.561573501550711</v>
      </c>
      <c r="AY26">
        <v>87.19346049046321</v>
      </c>
      <c r="AZ26">
        <v>85.640138408304495</v>
      </c>
      <c r="BA26">
        <v>222.30386347475704</v>
      </c>
      <c r="BB26">
        <v>88.012299488238071</v>
      </c>
      <c r="BC26">
        <v>94.754012768519786</v>
      </c>
      <c r="BD26">
        <v>89.373297002724811</v>
      </c>
      <c r="BE26">
        <v>61.713106295149636</v>
      </c>
      <c r="BF26">
        <v>88.408304498269914</v>
      </c>
      <c r="BG26">
        <v>271.15430196729085</v>
      </c>
      <c r="BH26">
        <v>86.07276480454135</v>
      </c>
      <c r="BI26">
        <v>94.049628211972887</v>
      </c>
      <c r="BJ26">
        <v>90.099909173478665</v>
      </c>
      <c r="BK26">
        <v>64.602683178534576</v>
      </c>
      <c r="BL26">
        <v>89.792387543252602</v>
      </c>
      <c r="BM26">
        <v>223.72600142213795</v>
      </c>
      <c r="BN26">
        <v>77.078226465402309</v>
      </c>
      <c r="BO26">
        <v>92.292937900255964</v>
      </c>
      <c r="BP26">
        <v>93.46049046321528</v>
      </c>
      <c r="BQ26">
        <v>71.723426212590297</v>
      </c>
      <c r="BR26">
        <v>89.61937716262976</v>
      </c>
      <c r="BS26">
        <v>187.01114008058781</v>
      </c>
      <c r="BT26">
        <v>74.291489270201694</v>
      </c>
      <c r="BU26">
        <v>94.631429398043082</v>
      </c>
      <c r="BV26">
        <v>92.098092643051771</v>
      </c>
      <c r="BW26">
        <v>73.065015479876152</v>
      </c>
      <c r="BX26">
        <v>91.349480968858131</v>
      </c>
      <c r="BY26">
        <v>180.44560322351268</v>
      </c>
      <c r="BZ26">
        <v>81.651829871414449</v>
      </c>
    </row>
    <row r="27" spans="1:78">
      <c r="A27" s="1">
        <v>39845</v>
      </c>
      <c r="B27">
        <v>86.473718067966701</v>
      </c>
      <c r="C27">
        <v>91.349480968858131</v>
      </c>
      <c r="D27">
        <v>92.098092643051771</v>
      </c>
      <c r="E27">
        <v>81.651829871414449</v>
      </c>
      <c r="F27">
        <v>180.44560322351268</v>
      </c>
      <c r="G27">
        <v>73.065015479876152</v>
      </c>
      <c r="H27">
        <v>94.631429398043082</v>
      </c>
      <c r="I27">
        <f>'5a Regression on relevant vars'!$B$17+'5a Regression on relevant vars'!$B$18*'6 Forecast 12 months'!C27+'5a Regression on relevant vars'!$B$19*'6 Forecast 12 months'!D27+'5a Regression on relevant vars'!$B$20*'6 Forecast 12 months'!E27+'5a Regression on relevant vars'!$B$21*'6 Forecast 12 months'!F27</f>
        <v>90.966419958586059</v>
      </c>
      <c r="J27">
        <f>'5a Regression on relevant vars'!$B$17+'5a Regression on relevant vars'!$B$18*'6 Forecast 12 months'!K27+'5a Regression on relevant vars'!$B$19*'6 Forecast 12 months'!L27+'5a Regression on relevant vars'!$B$20*'6 Forecast 12 months'!M27+'5a Regression on relevant vars'!$B$21*'6 Forecast 12 months'!N27</f>
        <v>92.144318975618575</v>
      </c>
      <c r="K27">
        <v>62.629757785467135</v>
      </c>
      <c r="L27">
        <v>55.313351498637608</v>
      </c>
      <c r="M27">
        <v>45.267277340558209</v>
      </c>
      <c r="N27">
        <v>47.072766058307657</v>
      </c>
      <c r="O27">
        <v>58.101135190918463</v>
      </c>
      <c r="P27">
        <v>75.243971045582782</v>
      </c>
      <c r="Q27">
        <v>76.562908445138547</v>
      </c>
      <c r="R27">
        <v>57.402361489554956</v>
      </c>
      <c r="S27">
        <v>63.157894736842103</v>
      </c>
      <c r="T27">
        <v>66.608996539792386</v>
      </c>
      <c r="U27">
        <v>25.36146006162598</v>
      </c>
      <c r="V27">
        <v>47.716423687266158</v>
      </c>
      <c r="W27">
        <v>77.477375645334519</v>
      </c>
      <c r="X27">
        <v>60.490463215258849</v>
      </c>
      <c r="Y27">
        <v>62.02270381836945</v>
      </c>
      <c r="Z27">
        <v>66.262975778546718</v>
      </c>
      <c r="AA27">
        <v>18.345579521213555</v>
      </c>
      <c r="AB27">
        <v>39.401367565475425</v>
      </c>
      <c r="AC27">
        <v>77.801439483574654</v>
      </c>
      <c r="AD27">
        <v>66.757493188010912</v>
      </c>
      <c r="AE27">
        <v>57.069143446852422</v>
      </c>
      <c r="AF27">
        <v>16.591609386110452</v>
      </c>
      <c r="AG27">
        <v>78.563072189999545</v>
      </c>
      <c r="AH27">
        <v>72.388737511353312</v>
      </c>
      <c r="AI27">
        <v>58.410732714138277</v>
      </c>
      <c r="AJ27">
        <v>20.170656553685706</v>
      </c>
      <c r="AK27">
        <v>62.045757536661938</v>
      </c>
      <c r="AL27">
        <v>87.302027586161302</v>
      </c>
      <c r="AM27">
        <v>78.928247048138061</v>
      </c>
      <c r="AN27">
        <v>72.549019607843135</v>
      </c>
      <c r="AO27">
        <v>81.141868512110733</v>
      </c>
      <c r="AP27">
        <v>71.699454847120165</v>
      </c>
      <c r="AQ27">
        <v>71.235969552315836</v>
      </c>
      <c r="AR27">
        <v>90.136415050901363</v>
      </c>
      <c r="AS27">
        <v>80.472297910990008</v>
      </c>
      <c r="AT27">
        <v>65.015479876160981</v>
      </c>
      <c r="AU27">
        <v>83.391003460207628</v>
      </c>
      <c r="AV27">
        <v>158.59208343209292</v>
      </c>
      <c r="AW27">
        <v>72.719649077538378</v>
      </c>
      <c r="AX27">
        <v>91.098640506323932</v>
      </c>
      <c r="AY27">
        <v>82.288828337874648</v>
      </c>
      <c r="AZ27">
        <v>82.698961937716263</v>
      </c>
      <c r="BA27">
        <v>196.25503673856363</v>
      </c>
      <c r="BB27">
        <v>76.981464757235614</v>
      </c>
      <c r="BC27">
        <v>93.561573501550711</v>
      </c>
      <c r="BD27">
        <v>87.19346049046321</v>
      </c>
      <c r="BE27">
        <v>58.204334365325074</v>
      </c>
      <c r="BF27">
        <v>85.640138408304495</v>
      </c>
      <c r="BG27">
        <v>222.30386347475704</v>
      </c>
      <c r="BH27">
        <v>88.012299488238071</v>
      </c>
      <c r="BI27">
        <v>94.754012768519786</v>
      </c>
      <c r="BJ27">
        <v>89.373297002724811</v>
      </c>
      <c r="BK27">
        <v>61.713106295149636</v>
      </c>
      <c r="BL27">
        <v>88.408304498269914</v>
      </c>
      <c r="BM27">
        <v>271.15430196729085</v>
      </c>
      <c r="BN27">
        <v>86.07276480454135</v>
      </c>
      <c r="BO27">
        <v>94.049628211972887</v>
      </c>
      <c r="BP27">
        <v>90.099909173478665</v>
      </c>
      <c r="BQ27">
        <v>64.602683178534576</v>
      </c>
      <c r="BR27">
        <v>89.792387543252602</v>
      </c>
      <c r="BS27">
        <v>223.72600142213795</v>
      </c>
      <c r="BT27">
        <v>77.078226465402309</v>
      </c>
      <c r="BU27">
        <v>92.292937900255964</v>
      </c>
      <c r="BV27">
        <v>93.46049046321528</v>
      </c>
      <c r="BW27">
        <v>71.723426212590297</v>
      </c>
      <c r="BX27">
        <v>89.61937716262976</v>
      </c>
      <c r="BY27">
        <v>187.01114008058781</v>
      </c>
      <c r="BZ27">
        <v>74.291489270201694</v>
      </c>
    </row>
    <row r="28" spans="1:78">
      <c r="A28" s="1">
        <v>39873</v>
      </c>
      <c r="B28">
        <v>87.050209521753146</v>
      </c>
      <c r="C28">
        <v>89.61937716262976</v>
      </c>
      <c r="D28">
        <v>93.46049046321528</v>
      </c>
      <c r="E28">
        <v>74.291489270201694</v>
      </c>
      <c r="F28">
        <v>187.01114008058781</v>
      </c>
      <c r="G28">
        <v>71.723426212590297</v>
      </c>
      <c r="H28">
        <v>92.292937900255964</v>
      </c>
      <c r="I28">
        <f>'5a Regression on relevant vars'!$B$17+'5a Regression on relevant vars'!$B$18*'6 Forecast 12 months'!C28+'5a Regression on relevant vars'!$B$19*'6 Forecast 12 months'!D28+'5a Regression on relevant vars'!$B$20*'6 Forecast 12 months'!E28+'5a Regression on relevant vars'!$B$21*'6 Forecast 12 months'!F28</f>
        <v>84.186151386614299</v>
      </c>
      <c r="J28">
        <f>'5a Regression on relevant vars'!$B$17+'5a Regression on relevant vars'!$B$18*'6 Forecast 12 months'!K28+'5a Regression on relevant vars'!$B$19*'6 Forecast 12 months'!L28+'5a Regression on relevant vars'!$B$20*'6 Forecast 12 months'!M28+'5a Regression on relevant vars'!$B$21*'6 Forecast 12 months'!N28</f>
        <v>96.856624781588621</v>
      </c>
      <c r="K28">
        <v>66.262975778546718</v>
      </c>
      <c r="L28">
        <v>54.768392370572208</v>
      </c>
      <c r="M28">
        <v>40.63346664946458</v>
      </c>
      <c r="N28">
        <v>37.307418819625504</v>
      </c>
      <c r="O28">
        <v>59.133126934984517</v>
      </c>
      <c r="P28">
        <v>76.089228107998181</v>
      </c>
      <c r="Q28">
        <v>75.243971045582782</v>
      </c>
      <c r="R28">
        <v>55.313351498637608</v>
      </c>
      <c r="S28">
        <v>58.101135190918463</v>
      </c>
      <c r="T28">
        <v>62.629757785467135</v>
      </c>
      <c r="U28">
        <v>47.072766058307657</v>
      </c>
      <c r="V28">
        <v>45.267277340558209</v>
      </c>
      <c r="W28">
        <v>76.562908445138547</v>
      </c>
      <c r="X28">
        <v>57.402361489554956</v>
      </c>
      <c r="Y28">
        <v>63.157894736842103</v>
      </c>
      <c r="Z28">
        <v>66.608996539792386</v>
      </c>
      <c r="AA28">
        <v>25.36146006162598</v>
      </c>
      <c r="AB28">
        <v>47.716423687266158</v>
      </c>
      <c r="AC28">
        <v>77.477375645334519</v>
      </c>
      <c r="AD28">
        <v>60.490463215258849</v>
      </c>
      <c r="AE28">
        <v>62.02270381836945</v>
      </c>
      <c r="AF28">
        <v>18.345579521213555</v>
      </c>
      <c r="AG28">
        <v>77.801439483574654</v>
      </c>
      <c r="AH28">
        <v>66.757493188010912</v>
      </c>
      <c r="AI28">
        <v>57.069143446852422</v>
      </c>
      <c r="AJ28">
        <v>16.591609386110452</v>
      </c>
      <c r="AK28">
        <v>53.264094955489618</v>
      </c>
      <c r="AL28">
        <v>78.563072189999545</v>
      </c>
      <c r="AM28">
        <v>72.388737511353312</v>
      </c>
      <c r="AN28">
        <v>58.410732714138277</v>
      </c>
      <c r="AO28">
        <v>75.43252595155711</v>
      </c>
      <c r="AP28">
        <v>20.170656553685706</v>
      </c>
      <c r="AQ28">
        <v>62.045757536661938</v>
      </c>
      <c r="AR28">
        <v>87.302027586161302</v>
      </c>
      <c r="AS28">
        <v>78.928247048138061</v>
      </c>
      <c r="AT28">
        <v>72.549019607843135</v>
      </c>
      <c r="AU28">
        <v>81.141868512110733</v>
      </c>
      <c r="AV28">
        <v>71.699454847120165</v>
      </c>
      <c r="AW28">
        <v>71.235969552315836</v>
      </c>
      <c r="AX28">
        <v>90.136415050901363</v>
      </c>
      <c r="AY28">
        <v>80.472297910990008</v>
      </c>
      <c r="AZ28">
        <v>83.391003460207628</v>
      </c>
      <c r="BA28">
        <v>158.59208343209292</v>
      </c>
      <c r="BB28">
        <v>72.719649077538378</v>
      </c>
      <c r="BC28">
        <v>91.098640506323932</v>
      </c>
      <c r="BD28">
        <v>82.288828337874648</v>
      </c>
      <c r="BE28">
        <v>63.157894736842103</v>
      </c>
      <c r="BF28">
        <v>82.698961937716263</v>
      </c>
      <c r="BG28">
        <v>196.25503673856363</v>
      </c>
      <c r="BH28">
        <v>76.981464757235614</v>
      </c>
      <c r="BI28">
        <v>93.561573501550711</v>
      </c>
      <c r="BJ28">
        <v>87.19346049046321</v>
      </c>
      <c r="BK28">
        <v>58.204334365325074</v>
      </c>
      <c r="BL28">
        <v>85.640138408304495</v>
      </c>
      <c r="BM28">
        <v>222.30386347475704</v>
      </c>
      <c r="BN28">
        <v>88.012299488238071</v>
      </c>
      <c r="BO28">
        <v>94.754012768519786</v>
      </c>
      <c r="BP28">
        <v>89.373297002724811</v>
      </c>
      <c r="BQ28">
        <v>61.713106295149636</v>
      </c>
      <c r="BR28">
        <v>88.408304498269914</v>
      </c>
      <c r="BS28">
        <v>271.15430196729085</v>
      </c>
      <c r="BT28">
        <v>86.07276480454135</v>
      </c>
      <c r="BU28">
        <v>94.049628211972887</v>
      </c>
      <c r="BV28">
        <v>90.099909173478665</v>
      </c>
      <c r="BW28">
        <v>64.602683178534576</v>
      </c>
      <c r="BX28">
        <v>89.792387543252602</v>
      </c>
      <c r="BY28">
        <v>223.72600142213795</v>
      </c>
      <c r="BZ28">
        <v>77.078226465402309</v>
      </c>
    </row>
    <row r="29" spans="1:78">
      <c r="A29" s="1">
        <v>39904</v>
      </c>
      <c r="B29">
        <v>88.315947268315554</v>
      </c>
      <c r="C29">
        <v>89.792387543252602</v>
      </c>
      <c r="D29">
        <v>90.099909173478665</v>
      </c>
      <c r="E29">
        <v>77.078226465402309</v>
      </c>
      <c r="F29">
        <v>223.72600142213795</v>
      </c>
      <c r="G29">
        <v>64.602683178534576</v>
      </c>
      <c r="H29">
        <v>94.049628211972887</v>
      </c>
      <c r="I29">
        <f>'5a Regression on relevant vars'!$B$17+'5a Regression on relevant vars'!$B$18*'6 Forecast 12 months'!C29+'5a Regression on relevant vars'!$B$19*'6 Forecast 12 months'!D29+'5a Regression on relevant vars'!$B$20*'6 Forecast 12 months'!E29+'5a Regression on relevant vars'!$B$21*'6 Forecast 12 months'!F29</f>
        <v>88.027311900572826</v>
      </c>
      <c r="J29">
        <f>'5a Regression on relevant vars'!$B$17+'5a Regression on relevant vars'!$B$18*'6 Forecast 12 months'!K29+'5a Regression on relevant vars'!$B$19*'6 Forecast 12 months'!L29+'5a Regression on relevant vars'!$B$20*'6 Forecast 12 months'!M29+'5a Regression on relevant vars'!$B$21*'6 Forecast 12 months'!N29</f>
        <v>100.83302835895378</v>
      </c>
      <c r="K29">
        <v>70.069204152249142</v>
      </c>
      <c r="L29">
        <v>58.038147138964582</v>
      </c>
      <c r="M29">
        <v>50.288134864318579</v>
      </c>
      <c r="N29">
        <v>42.427115430196729</v>
      </c>
      <c r="O29">
        <v>63.880288957688336</v>
      </c>
      <c r="P29">
        <v>76.445784940744176</v>
      </c>
      <c r="Q29">
        <v>76.089228107998181</v>
      </c>
      <c r="R29">
        <v>54.768392370572208</v>
      </c>
      <c r="S29">
        <v>59.133126934984517</v>
      </c>
      <c r="T29">
        <v>66.262975778546718</v>
      </c>
      <c r="U29">
        <v>37.307418819625504</v>
      </c>
      <c r="V29">
        <v>40.63346664946458</v>
      </c>
      <c r="W29">
        <v>75.243971045582782</v>
      </c>
      <c r="X29">
        <v>55.313351498637608</v>
      </c>
      <c r="Y29">
        <v>58.101135190918463</v>
      </c>
      <c r="Z29">
        <v>62.629757785467135</v>
      </c>
      <c r="AA29">
        <v>47.072766058307657</v>
      </c>
      <c r="AB29">
        <v>45.267277340558209</v>
      </c>
      <c r="AC29">
        <v>76.562908445138547</v>
      </c>
      <c r="AD29">
        <v>57.402361489554956</v>
      </c>
      <c r="AE29">
        <v>63.157894736842103</v>
      </c>
      <c r="AF29">
        <v>25.36146006162598</v>
      </c>
      <c r="AG29">
        <v>77.477375645334519</v>
      </c>
      <c r="AH29">
        <v>60.490463215258849</v>
      </c>
      <c r="AI29">
        <v>62.02270381836945</v>
      </c>
      <c r="AJ29">
        <v>18.345579521213555</v>
      </c>
      <c r="AK29">
        <v>39.401367565475425</v>
      </c>
      <c r="AL29">
        <v>77.801439483574654</v>
      </c>
      <c r="AM29">
        <v>66.757493188010912</v>
      </c>
      <c r="AN29">
        <v>57.069143446852422</v>
      </c>
      <c r="AO29">
        <v>67.301038062283737</v>
      </c>
      <c r="AP29">
        <v>16.591609386110452</v>
      </c>
      <c r="AQ29">
        <v>53.264094955489618</v>
      </c>
      <c r="AR29">
        <v>78.563072189999545</v>
      </c>
      <c r="AS29">
        <v>72.388737511353312</v>
      </c>
      <c r="AT29">
        <v>58.410732714138277</v>
      </c>
      <c r="AU29">
        <v>75.43252595155711</v>
      </c>
      <c r="AV29">
        <v>20.170656553685706</v>
      </c>
      <c r="AW29">
        <v>62.045757536661938</v>
      </c>
      <c r="AX29">
        <v>87.302027586161302</v>
      </c>
      <c r="AY29">
        <v>78.928247048138061</v>
      </c>
      <c r="AZ29">
        <v>81.141868512110733</v>
      </c>
      <c r="BA29">
        <v>71.699454847120165</v>
      </c>
      <c r="BB29">
        <v>71.235969552315836</v>
      </c>
      <c r="BC29">
        <v>90.136415050901363</v>
      </c>
      <c r="BD29">
        <v>80.472297910990008</v>
      </c>
      <c r="BE29">
        <v>65.015479876160981</v>
      </c>
      <c r="BF29">
        <v>83.391003460207628</v>
      </c>
      <c r="BG29">
        <v>158.59208343209292</v>
      </c>
      <c r="BH29">
        <v>72.719649077538378</v>
      </c>
      <c r="BI29">
        <v>91.098640506323932</v>
      </c>
      <c r="BJ29">
        <v>82.288828337874648</v>
      </c>
      <c r="BK29">
        <v>63.157894736842103</v>
      </c>
      <c r="BL29">
        <v>82.698961937716263</v>
      </c>
      <c r="BM29">
        <v>196.25503673856363</v>
      </c>
      <c r="BN29">
        <v>76.981464757235614</v>
      </c>
      <c r="BO29">
        <v>93.561573501550711</v>
      </c>
      <c r="BP29">
        <v>87.19346049046321</v>
      </c>
      <c r="BQ29">
        <v>58.204334365325074</v>
      </c>
      <c r="BR29">
        <v>85.640138408304495</v>
      </c>
      <c r="BS29">
        <v>222.30386347475704</v>
      </c>
      <c r="BT29">
        <v>88.012299488238071</v>
      </c>
      <c r="BU29">
        <v>94.754012768519786</v>
      </c>
      <c r="BV29">
        <v>89.373297002724811</v>
      </c>
      <c r="BW29">
        <v>61.713106295149636</v>
      </c>
      <c r="BX29">
        <v>88.408304498269914</v>
      </c>
      <c r="BY29">
        <v>271.15430196729085</v>
      </c>
      <c r="BZ29">
        <v>86.07276480454135</v>
      </c>
    </row>
    <row r="30" spans="1:78">
      <c r="A30" s="1">
        <v>39934</v>
      </c>
      <c r="B30">
        <v>89.339045243981346</v>
      </c>
      <c r="C30">
        <v>88.408304498269914</v>
      </c>
      <c r="D30">
        <v>89.373297002724811</v>
      </c>
      <c r="E30">
        <v>86.07276480454135</v>
      </c>
      <c r="F30">
        <v>271.15430196729085</v>
      </c>
      <c r="G30">
        <v>61.713106295149636</v>
      </c>
      <c r="H30">
        <v>94.754012768519786</v>
      </c>
      <c r="I30">
        <f>'5a Regression on relevant vars'!$B$17+'5a Regression on relevant vars'!$B$18*'6 Forecast 12 months'!C30+'5a Regression on relevant vars'!$B$19*'6 Forecast 12 months'!D30+'5a Regression on relevant vars'!$B$20*'6 Forecast 12 months'!E30+'5a Regression on relevant vars'!$B$21*'6 Forecast 12 months'!F30</f>
        <v>87.839601177714925</v>
      </c>
      <c r="J30">
        <f>'5a Regression on relevant vars'!$B$17+'5a Regression on relevant vars'!$B$18*'6 Forecast 12 months'!K30+'5a Regression on relevant vars'!$B$19*'6 Forecast 12 months'!L30+'5a Regression on relevant vars'!$B$20*'6 Forecast 12 months'!M30+'5a Regression on relevant vars'!$B$21*'6 Forecast 12 months'!N30</f>
        <v>106.04214328757524</v>
      </c>
      <c r="K30">
        <v>75.95155709342562</v>
      </c>
      <c r="L30">
        <v>60.581289736603097</v>
      </c>
      <c r="M30">
        <v>55.517567625682709</v>
      </c>
      <c r="N30">
        <v>74.994074425219253</v>
      </c>
      <c r="O30">
        <v>70.897832817337459</v>
      </c>
      <c r="P30">
        <v>79.226928236163047</v>
      </c>
      <c r="Q30">
        <v>76.445784940744176</v>
      </c>
      <c r="R30">
        <v>58.038147138964582</v>
      </c>
      <c r="S30">
        <v>63.880288957688336</v>
      </c>
      <c r="T30">
        <v>70.069204152249142</v>
      </c>
      <c r="U30">
        <v>42.427115430196729</v>
      </c>
      <c r="V30">
        <v>50.288134864318579</v>
      </c>
      <c r="W30">
        <v>76.089228107998181</v>
      </c>
      <c r="X30">
        <v>54.768392370572208</v>
      </c>
      <c r="Y30">
        <v>59.133126934984517</v>
      </c>
      <c r="Z30">
        <v>66.262975778546718</v>
      </c>
      <c r="AA30">
        <v>37.307418819625504</v>
      </c>
      <c r="AB30">
        <v>40.63346664946458</v>
      </c>
      <c r="AC30">
        <v>75.243971045582782</v>
      </c>
      <c r="AD30">
        <v>55.313351498637608</v>
      </c>
      <c r="AE30">
        <v>58.101135190918463</v>
      </c>
      <c r="AF30">
        <v>47.072766058307657</v>
      </c>
      <c r="AG30">
        <v>76.562908445138547</v>
      </c>
      <c r="AH30">
        <v>57.402361489554956</v>
      </c>
      <c r="AI30">
        <v>63.157894736842103</v>
      </c>
      <c r="AJ30">
        <v>25.36146006162598</v>
      </c>
      <c r="AK30">
        <v>47.716423687266158</v>
      </c>
      <c r="AL30">
        <v>77.477375645334519</v>
      </c>
      <c r="AM30">
        <v>60.490463215258849</v>
      </c>
      <c r="AN30">
        <v>62.02270381836945</v>
      </c>
      <c r="AO30">
        <v>66.262975778546718</v>
      </c>
      <c r="AP30">
        <v>18.345579521213555</v>
      </c>
      <c r="AQ30">
        <v>39.401367565475425</v>
      </c>
      <c r="AR30">
        <v>77.801439483574654</v>
      </c>
      <c r="AS30">
        <v>66.757493188010912</v>
      </c>
      <c r="AT30">
        <v>57.069143446852422</v>
      </c>
      <c r="AU30">
        <v>67.301038062283737</v>
      </c>
      <c r="AV30">
        <v>16.591609386110452</v>
      </c>
      <c r="AW30">
        <v>53.264094955489618</v>
      </c>
      <c r="AX30">
        <v>78.563072189999545</v>
      </c>
      <c r="AY30">
        <v>72.388737511353312</v>
      </c>
      <c r="AZ30">
        <v>75.43252595155711</v>
      </c>
      <c r="BA30">
        <v>20.170656553685706</v>
      </c>
      <c r="BB30">
        <v>62.045757536661938</v>
      </c>
      <c r="BC30">
        <v>87.302027586161302</v>
      </c>
      <c r="BD30">
        <v>78.928247048138061</v>
      </c>
      <c r="BE30">
        <v>72.549019607843135</v>
      </c>
      <c r="BF30">
        <v>81.141868512110733</v>
      </c>
      <c r="BG30">
        <v>71.699454847120165</v>
      </c>
      <c r="BH30">
        <v>71.235969552315836</v>
      </c>
      <c r="BI30">
        <v>90.136415050901363</v>
      </c>
      <c r="BJ30">
        <v>80.472297910990008</v>
      </c>
      <c r="BK30">
        <v>65.015479876160981</v>
      </c>
      <c r="BL30">
        <v>83.391003460207628</v>
      </c>
      <c r="BM30">
        <v>158.59208343209292</v>
      </c>
      <c r="BN30">
        <v>72.719649077538378</v>
      </c>
      <c r="BO30">
        <v>91.098640506323932</v>
      </c>
      <c r="BP30">
        <v>82.288828337874648</v>
      </c>
      <c r="BQ30">
        <v>63.157894736842103</v>
      </c>
      <c r="BR30">
        <v>82.698961937716263</v>
      </c>
      <c r="BS30">
        <v>196.25503673856363</v>
      </c>
      <c r="BT30">
        <v>76.981464757235614</v>
      </c>
      <c r="BU30">
        <v>93.561573501550711</v>
      </c>
      <c r="BV30">
        <v>87.19346049046321</v>
      </c>
      <c r="BW30">
        <v>58.204334365325074</v>
      </c>
      <c r="BX30">
        <v>85.640138408304495</v>
      </c>
      <c r="BY30">
        <v>222.30386347475704</v>
      </c>
      <c r="BZ30">
        <v>88.012299488238071</v>
      </c>
    </row>
    <row r="31" spans="1:78">
      <c r="A31" s="1">
        <v>39965</v>
      </c>
      <c r="B31">
        <v>89.753723041465776</v>
      </c>
      <c r="C31">
        <v>85.640138408304495</v>
      </c>
      <c r="D31">
        <v>87.19346049046321</v>
      </c>
      <c r="E31">
        <v>88.012299488238071</v>
      </c>
      <c r="F31">
        <v>222.30386347475704</v>
      </c>
      <c r="G31">
        <v>58.204334365325074</v>
      </c>
      <c r="H31">
        <v>93.561573501550711</v>
      </c>
      <c r="I31">
        <f>'5a Regression on relevant vars'!$B$17+'5a Regression on relevant vars'!$B$18*'6 Forecast 12 months'!C31+'5a Regression on relevant vars'!$B$19*'6 Forecast 12 months'!D31+'5a Regression on relevant vars'!$B$20*'6 Forecast 12 months'!E31+'5a Regression on relevant vars'!$B$21*'6 Forecast 12 months'!F31</f>
        <v>89.492588345818618</v>
      </c>
      <c r="J31">
        <f>'5a Regression on relevant vars'!$B$17+'5a Regression on relevant vars'!$B$18*'6 Forecast 12 months'!K31+'5a Regression on relevant vars'!$B$19*'6 Forecast 12 months'!L31+'5a Regression on relevant vars'!$B$20*'6 Forecast 12 months'!M31+'5a Regression on relevant vars'!$B$21*'6 Forecast 12 months'!N31</f>
        <v>102.10728389934317</v>
      </c>
      <c r="K31">
        <v>76.816608996539799</v>
      </c>
      <c r="L31">
        <v>64.577656675749324</v>
      </c>
      <c r="M31">
        <v>58.338708983787036</v>
      </c>
      <c r="N31">
        <v>96.468357430670764</v>
      </c>
      <c r="O31">
        <v>73.065015479876152</v>
      </c>
      <c r="P31">
        <v>82.293316997778717</v>
      </c>
      <c r="Q31">
        <v>79.226928236163047</v>
      </c>
      <c r="R31">
        <v>60.581289736603097</v>
      </c>
      <c r="S31">
        <v>70.897832817337459</v>
      </c>
      <c r="T31">
        <v>75.95155709342562</v>
      </c>
      <c r="U31">
        <v>74.994074425219253</v>
      </c>
      <c r="V31">
        <v>55.517567625682709</v>
      </c>
      <c r="W31">
        <v>76.445784940744176</v>
      </c>
      <c r="X31">
        <v>58.038147138964582</v>
      </c>
      <c r="Y31">
        <v>63.880288957688336</v>
      </c>
      <c r="Z31">
        <v>70.069204152249142</v>
      </c>
      <c r="AA31">
        <v>42.427115430196729</v>
      </c>
      <c r="AB31">
        <v>50.288134864318579</v>
      </c>
      <c r="AC31">
        <v>76.089228107998181</v>
      </c>
      <c r="AD31">
        <v>54.768392370572208</v>
      </c>
      <c r="AE31">
        <v>59.133126934984517</v>
      </c>
      <c r="AF31">
        <v>37.307418819625504</v>
      </c>
      <c r="AG31">
        <v>75.243971045582782</v>
      </c>
      <c r="AH31">
        <v>55.313351498637608</v>
      </c>
      <c r="AI31">
        <v>58.101135190918463</v>
      </c>
      <c r="AJ31">
        <v>47.072766058307657</v>
      </c>
      <c r="AK31">
        <v>45.267277340558209</v>
      </c>
      <c r="AL31">
        <v>76.562908445138547</v>
      </c>
      <c r="AM31">
        <v>57.402361489554956</v>
      </c>
      <c r="AN31">
        <v>63.157894736842103</v>
      </c>
      <c r="AO31">
        <v>66.608996539792386</v>
      </c>
      <c r="AP31">
        <v>25.36146006162598</v>
      </c>
      <c r="AQ31">
        <v>47.716423687266158</v>
      </c>
      <c r="AR31">
        <v>77.477375645334519</v>
      </c>
      <c r="AS31">
        <v>60.490463215258849</v>
      </c>
      <c r="AT31">
        <v>62.02270381836945</v>
      </c>
      <c r="AU31">
        <v>66.262975778546718</v>
      </c>
      <c r="AV31">
        <v>18.345579521213555</v>
      </c>
      <c r="AW31">
        <v>39.401367565475425</v>
      </c>
      <c r="AX31">
        <v>77.801439483574654</v>
      </c>
      <c r="AY31">
        <v>66.757493188010912</v>
      </c>
      <c r="AZ31">
        <v>67.301038062283737</v>
      </c>
      <c r="BA31">
        <v>16.591609386110452</v>
      </c>
      <c r="BB31">
        <v>53.264094955489618</v>
      </c>
      <c r="BC31">
        <v>78.563072189999545</v>
      </c>
      <c r="BD31">
        <v>72.388737511353312</v>
      </c>
      <c r="BE31">
        <v>58.410732714138277</v>
      </c>
      <c r="BF31">
        <v>75.43252595155711</v>
      </c>
      <c r="BG31">
        <v>20.170656553685706</v>
      </c>
      <c r="BH31">
        <v>62.045757536661938</v>
      </c>
      <c r="BI31">
        <v>87.302027586161302</v>
      </c>
      <c r="BJ31">
        <v>78.928247048138061</v>
      </c>
      <c r="BK31">
        <v>72.549019607843135</v>
      </c>
      <c r="BL31">
        <v>81.141868512110733</v>
      </c>
      <c r="BM31">
        <v>71.699454847120165</v>
      </c>
      <c r="BN31">
        <v>71.235969552315836</v>
      </c>
      <c r="BO31">
        <v>90.136415050901363</v>
      </c>
      <c r="BP31">
        <v>80.472297910990008</v>
      </c>
      <c r="BQ31">
        <v>65.015479876160981</v>
      </c>
      <c r="BR31">
        <v>83.391003460207628</v>
      </c>
      <c r="BS31">
        <v>158.59208343209292</v>
      </c>
      <c r="BT31">
        <v>72.719649077538378</v>
      </c>
      <c r="BU31">
        <v>91.098640506323932</v>
      </c>
      <c r="BV31">
        <v>82.288828337874648</v>
      </c>
      <c r="BW31">
        <v>63.157894736842103</v>
      </c>
      <c r="BX31">
        <v>82.698961937716263</v>
      </c>
      <c r="BY31">
        <v>196.25503673856363</v>
      </c>
      <c r="BZ31">
        <v>76.981464757235614</v>
      </c>
    </row>
    <row r="32" spans="1:78">
      <c r="A32" s="1">
        <v>39995</v>
      </c>
      <c r="B32">
        <v>91.187337280221854</v>
      </c>
      <c r="C32">
        <v>82.698961937716263</v>
      </c>
      <c r="D32">
        <v>82.288828337874648</v>
      </c>
      <c r="E32">
        <v>76.981464757235614</v>
      </c>
      <c r="F32">
        <v>196.25503673856363</v>
      </c>
      <c r="G32">
        <v>63.157894736842103</v>
      </c>
      <c r="H32">
        <v>91.098640506323932</v>
      </c>
      <c r="I32">
        <f>'5a Regression on relevant vars'!$B$17+'5a Regression on relevant vars'!$B$18*'6 Forecast 12 months'!C32+'5a Regression on relevant vars'!$B$19*'6 Forecast 12 months'!D32+'5a Regression on relevant vars'!$B$20*'6 Forecast 12 months'!E32+'5a Regression on relevant vars'!$B$21*'6 Forecast 12 months'!F32</f>
        <v>89.279689616666161</v>
      </c>
      <c r="J32">
        <f>'5a Regression on relevant vars'!$B$17+'5a Regression on relevant vars'!$B$18*'6 Forecast 12 months'!K32+'5a Regression on relevant vars'!$B$19*'6 Forecast 12 months'!L32+'5a Regression on relevant vars'!$B$20*'6 Forecast 12 months'!M32+'5a Regression on relevant vars'!$B$21*'6 Forecast 12 months'!N32</f>
        <v>104.03434296816448</v>
      </c>
      <c r="K32">
        <v>81.31487889273356</v>
      </c>
      <c r="L32">
        <v>68.119891008174392</v>
      </c>
      <c r="M32">
        <v>56.584096675697758</v>
      </c>
      <c r="N32">
        <v>79.284190566484952</v>
      </c>
      <c r="O32">
        <v>68.111455108359138</v>
      </c>
      <c r="P32">
        <v>84.432657994254768</v>
      </c>
      <c r="Q32">
        <v>82.293316997778717</v>
      </c>
      <c r="R32">
        <v>64.577656675749324</v>
      </c>
      <c r="S32">
        <v>73.065015479876152</v>
      </c>
      <c r="T32">
        <v>76.816608996539799</v>
      </c>
      <c r="U32">
        <v>96.468357430670764</v>
      </c>
      <c r="V32">
        <v>58.338708983787036</v>
      </c>
      <c r="W32">
        <v>79.226928236163047</v>
      </c>
      <c r="X32">
        <v>60.581289736603097</v>
      </c>
      <c r="Y32">
        <v>70.897832817337459</v>
      </c>
      <c r="Z32">
        <v>75.95155709342562</v>
      </c>
      <c r="AA32">
        <v>74.994074425219253</v>
      </c>
      <c r="AB32">
        <v>55.517567625682709</v>
      </c>
      <c r="AC32">
        <v>76.445784940744176</v>
      </c>
      <c r="AD32">
        <v>58.038147138964582</v>
      </c>
      <c r="AE32">
        <v>63.880288957688336</v>
      </c>
      <c r="AF32">
        <v>42.427115430196729</v>
      </c>
      <c r="AG32">
        <v>76.089228107998181</v>
      </c>
      <c r="AH32">
        <v>54.768392370572208</v>
      </c>
      <c r="AI32">
        <v>59.133126934984517</v>
      </c>
      <c r="AJ32">
        <v>37.307418819625504</v>
      </c>
      <c r="AK32">
        <v>40.63346664946458</v>
      </c>
      <c r="AL32">
        <v>75.243971045582782</v>
      </c>
      <c r="AM32">
        <v>55.313351498637608</v>
      </c>
      <c r="AN32">
        <v>58.101135190918463</v>
      </c>
      <c r="AO32">
        <v>62.629757785467135</v>
      </c>
      <c r="AP32">
        <v>47.072766058307657</v>
      </c>
      <c r="AQ32">
        <v>45.267277340558209</v>
      </c>
      <c r="AR32">
        <v>76.562908445138547</v>
      </c>
      <c r="AS32">
        <v>57.402361489554956</v>
      </c>
      <c r="AT32">
        <v>63.157894736842103</v>
      </c>
      <c r="AU32">
        <v>66.608996539792386</v>
      </c>
      <c r="AV32">
        <v>25.36146006162598</v>
      </c>
      <c r="AW32">
        <v>47.716423687266158</v>
      </c>
      <c r="AX32">
        <v>77.477375645334519</v>
      </c>
      <c r="AY32">
        <v>60.490463215258849</v>
      </c>
      <c r="AZ32">
        <v>66.262975778546718</v>
      </c>
      <c r="BA32">
        <v>18.345579521213555</v>
      </c>
      <c r="BB32">
        <v>39.401367565475425</v>
      </c>
      <c r="BC32">
        <v>77.801439483574654</v>
      </c>
      <c r="BD32">
        <v>66.757493188010912</v>
      </c>
      <c r="BE32">
        <v>57.069143446852422</v>
      </c>
      <c r="BF32">
        <v>67.301038062283737</v>
      </c>
      <c r="BG32">
        <v>16.591609386110452</v>
      </c>
      <c r="BH32">
        <v>53.264094955489618</v>
      </c>
      <c r="BI32">
        <v>78.563072189999545</v>
      </c>
      <c r="BJ32">
        <v>72.388737511353312</v>
      </c>
      <c r="BK32">
        <v>58.410732714138277</v>
      </c>
      <c r="BL32">
        <v>75.43252595155711</v>
      </c>
      <c r="BM32">
        <v>20.170656553685706</v>
      </c>
      <c r="BN32">
        <v>62.045757536661938</v>
      </c>
      <c r="BO32">
        <v>87.302027586161302</v>
      </c>
      <c r="BP32">
        <v>78.928247048138061</v>
      </c>
      <c r="BQ32">
        <v>72.549019607843135</v>
      </c>
      <c r="BR32">
        <v>81.141868512110733</v>
      </c>
      <c r="BS32">
        <v>71.699454847120165</v>
      </c>
      <c r="BT32">
        <v>71.235969552315836</v>
      </c>
      <c r="BU32">
        <v>90.136415050901363</v>
      </c>
      <c r="BV32">
        <v>80.472297910990008</v>
      </c>
      <c r="BW32">
        <v>65.015479876160981</v>
      </c>
      <c r="BX32">
        <v>83.391003460207628</v>
      </c>
      <c r="BY32">
        <v>158.59208343209292</v>
      </c>
      <c r="BZ32">
        <v>72.719649077538378</v>
      </c>
    </row>
    <row r="33" spans="1:78">
      <c r="A33" s="1">
        <v>40026</v>
      </c>
      <c r="B33">
        <v>92.279801843303815</v>
      </c>
      <c r="C33">
        <v>83.391003460207628</v>
      </c>
      <c r="D33">
        <v>80.472297910990008</v>
      </c>
      <c r="E33">
        <v>72.719649077538378</v>
      </c>
      <c r="F33">
        <v>158.59208343209292</v>
      </c>
      <c r="G33">
        <v>65.015479876160981</v>
      </c>
      <c r="H33">
        <v>90.136415050901363</v>
      </c>
      <c r="I33">
        <f>'5a Regression on relevant vars'!$B$17+'5a Regression on relevant vars'!$B$18*'6 Forecast 12 months'!C33+'5a Regression on relevant vars'!$B$19*'6 Forecast 12 months'!D33+'5a Regression on relevant vars'!$B$20*'6 Forecast 12 months'!E33+'5a Regression on relevant vars'!$B$21*'6 Forecast 12 months'!F33</f>
        <v>92.838800640268715</v>
      </c>
      <c r="J33">
        <f>'5a Regression on relevant vars'!$B$17+'5a Regression on relevant vars'!$B$18*'6 Forecast 12 months'!K33+'5a Regression on relevant vars'!$B$19*'6 Forecast 12 months'!L33+'5a Regression on relevant vars'!$B$20*'6 Forecast 12 months'!M33+'5a Regression on relevant vars'!$B$21*'6 Forecast 12 months'!N33</f>
        <v>108.37757723550489</v>
      </c>
      <c r="K33">
        <v>86.505190311418687</v>
      </c>
      <c r="L33">
        <v>73.478655767484113</v>
      </c>
      <c r="M33">
        <v>66.055992775125787</v>
      </c>
      <c r="N33">
        <v>57.383266176819149</v>
      </c>
      <c r="O33">
        <v>65.221878224974191</v>
      </c>
      <c r="P33">
        <v>89.139208186502074</v>
      </c>
      <c r="Q33">
        <v>84.432657994254768</v>
      </c>
      <c r="R33">
        <v>68.119891008174392</v>
      </c>
      <c r="S33">
        <v>68.111455108359138</v>
      </c>
      <c r="T33">
        <v>81.31487889273356</v>
      </c>
      <c r="U33">
        <v>79.284190566484952</v>
      </c>
      <c r="V33">
        <v>56.584096675697758</v>
      </c>
      <c r="W33">
        <v>82.293316997778717</v>
      </c>
      <c r="X33">
        <v>64.577656675749324</v>
      </c>
      <c r="Y33">
        <v>73.065015479876152</v>
      </c>
      <c r="Z33">
        <v>76.816608996539799</v>
      </c>
      <c r="AA33">
        <v>96.468357430670764</v>
      </c>
      <c r="AB33">
        <v>58.338708983787036</v>
      </c>
      <c r="AC33">
        <v>79.226928236163047</v>
      </c>
      <c r="AD33">
        <v>60.581289736603097</v>
      </c>
      <c r="AE33">
        <v>70.897832817337459</v>
      </c>
      <c r="AF33">
        <v>74.994074425219253</v>
      </c>
      <c r="AG33">
        <v>76.445784940744176</v>
      </c>
      <c r="AH33">
        <v>58.038147138964582</v>
      </c>
      <c r="AI33">
        <v>63.880288957688336</v>
      </c>
      <c r="AJ33">
        <v>42.427115430196729</v>
      </c>
      <c r="AK33">
        <v>50.288134864318579</v>
      </c>
      <c r="AL33">
        <v>76.089228107998181</v>
      </c>
      <c r="AM33">
        <v>54.768392370572208</v>
      </c>
      <c r="AN33">
        <v>59.133126934984517</v>
      </c>
      <c r="AO33">
        <v>66.262975778546718</v>
      </c>
      <c r="AP33">
        <v>37.307418819625504</v>
      </c>
      <c r="AQ33">
        <v>40.63346664946458</v>
      </c>
      <c r="AR33">
        <v>75.243971045582782</v>
      </c>
      <c r="AS33">
        <v>55.313351498637608</v>
      </c>
      <c r="AT33">
        <v>58.101135190918463</v>
      </c>
      <c r="AU33">
        <v>62.629757785467135</v>
      </c>
      <c r="AV33">
        <v>47.072766058307657</v>
      </c>
      <c r="AW33">
        <v>45.267277340558209</v>
      </c>
      <c r="AX33">
        <v>76.562908445138547</v>
      </c>
      <c r="AY33">
        <v>57.402361489554956</v>
      </c>
      <c r="AZ33">
        <v>66.608996539792386</v>
      </c>
      <c r="BA33">
        <v>25.36146006162598</v>
      </c>
      <c r="BB33">
        <v>47.716423687266158</v>
      </c>
      <c r="BC33">
        <v>77.477375645334519</v>
      </c>
      <c r="BD33">
        <v>60.490463215258849</v>
      </c>
      <c r="BE33">
        <v>62.02270381836945</v>
      </c>
      <c r="BF33">
        <v>66.262975778546718</v>
      </c>
      <c r="BG33">
        <v>18.345579521213555</v>
      </c>
      <c r="BH33">
        <v>39.401367565475425</v>
      </c>
      <c r="BI33">
        <v>77.801439483574654</v>
      </c>
      <c r="BJ33">
        <v>66.757493188010912</v>
      </c>
      <c r="BK33">
        <v>57.069143446852422</v>
      </c>
      <c r="BL33">
        <v>67.301038062283737</v>
      </c>
      <c r="BM33">
        <v>16.591609386110452</v>
      </c>
      <c r="BN33">
        <v>53.264094955489618</v>
      </c>
      <c r="BO33">
        <v>78.563072189999545</v>
      </c>
      <c r="BP33">
        <v>72.388737511353312</v>
      </c>
      <c r="BQ33">
        <v>58.410732714138277</v>
      </c>
      <c r="BR33">
        <v>75.43252595155711</v>
      </c>
      <c r="BS33">
        <v>20.170656553685706</v>
      </c>
      <c r="BT33">
        <v>62.045757536661938</v>
      </c>
      <c r="BU33">
        <v>87.302027586161302</v>
      </c>
      <c r="BV33">
        <v>78.928247048138061</v>
      </c>
      <c r="BW33">
        <v>72.549019607843135</v>
      </c>
      <c r="BX33">
        <v>81.141868512110733</v>
      </c>
      <c r="BY33">
        <v>71.699454847120165</v>
      </c>
      <c r="BZ33">
        <v>71.235969552315836</v>
      </c>
    </row>
    <row r="34" spans="1:78">
      <c r="A34" s="1">
        <v>40057</v>
      </c>
      <c r="B34">
        <v>92.87959618016086</v>
      </c>
      <c r="C34">
        <v>81.141868512110733</v>
      </c>
      <c r="D34">
        <v>78.928247048138061</v>
      </c>
      <c r="E34">
        <v>71.235969552315836</v>
      </c>
      <c r="F34">
        <v>71.699454847120165</v>
      </c>
      <c r="G34">
        <v>72.549019607843135</v>
      </c>
      <c r="H34">
        <v>87.302027586161302</v>
      </c>
      <c r="I34">
        <f>'5a Regression on relevant vars'!$B$17+'5a Regression on relevant vars'!$B$18*'6 Forecast 12 months'!C34+'5a Regression on relevant vars'!$B$19*'6 Forecast 12 months'!D34+'5a Regression on relevant vars'!$B$20*'6 Forecast 12 months'!E34+'5a Regression on relevant vars'!$B$21*'6 Forecast 12 months'!F34</f>
        <v>94.955974352168852</v>
      </c>
      <c r="J34">
        <f>'5a Regression on relevant vars'!$B$17+'5a Regression on relevant vars'!$B$18*'6 Forecast 12 months'!K34+'5a Regression on relevant vars'!$B$19*'6 Forecast 12 months'!L34+'5a Regression on relevant vars'!$B$20*'6 Forecast 12 months'!M34+'5a Regression on relevant vars'!$B$21*'6 Forecast 12 months'!N34</f>
        <v>108.19464239702835</v>
      </c>
      <c r="K34">
        <v>88.062283737024245</v>
      </c>
      <c r="L34">
        <v>75.02270663033606</v>
      </c>
      <c r="M34">
        <v>64.215370059777229</v>
      </c>
      <c r="N34">
        <v>52.619104053093146</v>
      </c>
      <c r="O34">
        <v>75.851393188854487</v>
      </c>
      <c r="P34">
        <v>91.207237816428915</v>
      </c>
      <c r="Q34">
        <v>89.139208186502074</v>
      </c>
      <c r="R34">
        <v>73.478655767484113</v>
      </c>
      <c r="S34">
        <v>65.221878224974191</v>
      </c>
      <c r="T34">
        <v>86.505190311418687</v>
      </c>
      <c r="U34">
        <v>57.383266176819149</v>
      </c>
      <c r="V34">
        <v>66.055992775125787</v>
      </c>
      <c r="W34">
        <v>84.432657994254768</v>
      </c>
      <c r="X34">
        <v>68.119891008174392</v>
      </c>
      <c r="Y34">
        <v>68.111455108359138</v>
      </c>
      <c r="Z34">
        <v>81.31487889273356</v>
      </c>
      <c r="AA34">
        <v>79.284190566484952</v>
      </c>
      <c r="AB34">
        <v>56.584096675697758</v>
      </c>
      <c r="AC34">
        <v>82.293316997778717</v>
      </c>
      <c r="AD34">
        <v>64.577656675749324</v>
      </c>
      <c r="AE34">
        <v>73.065015479876152</v>
      </c>
      <c r="AF34">
        <v>96.468357430670764</v>
      </c>
      <c r="AG34">
        <v>79.226928236163047</v>
      </c>
      <c r="AH34">
        <v>60.581289736603097</v>
      </c>
      <c r="AI34">
        <v>70.897832817337459</v>
      </c>
      <c r="AJ34">
        <v>74.994074425219253</v>
      </c>
      <c r="AK34">
        <v>55.517567625682709</v>
      </c>
      <c r="AL34">
        <v>76.445784940744176</v>
      </c>
      <c r="AM34">
        <v>58.038147138964582</v>
      </c>
      <c r="AN34">
        <v>63.880288957688336</v>
      </c>
      <c r="AO34">
        <v>70.069204152249142</v>
      </c>
      <c r="AP34">
        <v>42.427115430196729</v>
      </c>
      <c r="AQ34">
        <v>50.288134864318579</v>
      </c>
      <c r="AR34">
        <v>76.089228107998181</v>
      </c>
      <c r="AS34">
        <v>54.768392370572208</v>
      </c>
      <c r="AT34">
        <v>59.133126934984517</v>
      </c>
      <c r="AU34">
        <v>66.262975778546718</v>
      </c>
      <c r="AV34">
        <v>37.307418819625504</v>
      </c>
      <c r="AW34">
        <v>40.63346664946458</v>
      </c>
      <c r="AX34">
        <v>75.243971045582782</v>
      </c>
      <c r="AY34">
        <v>55.313351498637608</v>
      </c>
      <c r="AZ34">
        <v>62.629757785467135</v>
      </c>
      <c r="BA34">
        <v>47.072766058307657</v>
      </c>
      <c r="BB34">
        <v>45.267277340558209</v>
      </c>
      <c r="BC34">
        <v>76.562908445138547</v>
      </c>
      <c r="BD34">
        <v>57.402361489554956</v>
      </c>
      <c r="BE34">
        <v>63.157894736842103</v>
      </c>
      <c r="BF34">
        <v>66.608996539792386</v>
      </c>
      <c r="BG34">
        <v>25.36146006162598</v>
      </c>
      <c r="BH34">
        <v>47.716423687266158</v>
      </c>
      <c r="BI34">
        <v>77.477375645334519</v>
      </c>
      <c r="BJ34">
        <v>60.490463215258849</v>
      </c>
      <c r="BK34">
        <v>62.02270381836945</v>
      </c>
      <c r="BL34">
        <v>66.262975778546718</v>
      </c>
      <c r="BM34">
        <v>18.345579521213555</v>
      </c>
      <c r="BN34">
        <v>39.401367565475425</v>
      </c>
      <c r="BO34">
        <v>77.801439483574654</v>
      </c>
      <c r="BP34">
        <v>66.757493188010912</v>
      </c>
      <c r="BQ34">
        <v>57.069143446852422</v>
      </c>
      <c r="BR34">
        <v>67.301038062283737</v>
      </c>
      <c r="BS34">
        <v>16.591609386110452</v>
      </c>
      <c r="BT34">
        <v>53.264094955489618</v>
      </c>
      <c r="BU34">
        <v>78.563072189999545</v>
      </c>
      <c r="BV34">
        <v>72.388737511353312</v>
      </c>
      <c r="BW34">
        <v>58.410732714138277</v>
      </c>
      <c r="BX34">
        <v>75.43252595155711</v>
      </c>
      <c r="BY34">
        <v>20.170656553685706</v>
      </c>
      <c r="BZ34">
        <v>62.045757536661938</v>
      </c>
    </row>
    <row r="35" spans="1:78">
      <c r="A35" s="1">
        <v>40087</v>
      </c>
      <c r="B35">
        <v>96.015602502976193</v>
      </c>
      <c r="C35">
        <v>75.43252595155711</v>
      </c>
      <c r="D35">
        <v>72.388737511353312</v>
      </c>
      <c r="E35">
        <v>62.045757536661938</v>
      </c>
      <c r="F35">
        <v>20.170656553685706</v>
      </c>
      <c r="G35">
        <v>58.410732714138277</v>
      </c>
      <c r="H35">
        <v>78.563072189999545</v>
      </c>
      <c r="I35">
        <f>'5a Regression on relevant vars'!$B$17+'5a Regression on relevant vars'!$B$18*'6 Forecast 12 months'!C35+'5a Regression on relevant vars'!$B$19*'6 Forecast 12 months'!D35+'5a Regression on relevant vars'!$B$20*'6 Forecast 12 months'!E35+'5a Regression on relevant vars'!$B$21*'6 Forecast 12 months'!F35</f>
        <v>94.658645953994636</v>
      </c>
      <c r="J35">
        <f>'5a Regression on relevant vars'!$B$17+'5a Regression on relevant vars'!$B$18*'6 Forecast 12 months'!K35+'5a Regression on relevant vars'!$B$19*'6 Forecast 12 months'!L35+'5a Regression on relevant vars'!$B$20*'6 Forecast 12 months'!M35+'5a Regression on relevant vars'!$B$21*'6 Forecast 12 months'!N35</f>
        <v>108.31047711646298</v>
      </c>
      <c r="K35">
        <v>91.003460207612477</v>
      </c>
      <c r="L35">
        <v>78.110808356039968</v>
      </c>
      <c r="M35">
        <v>66.651614845396296</v>
      </c>
      <c r="N35">
        <v>71.415027257643999</v>
      </c>
      <c r="O35">
        <v>72.858617131062942</v>
      </c>
      <c r="P35">
        <v>91.563794649174937</v>
      </c>
      <c r="Q35">
        <v>91.207237816428915</v>
      </c>
      <c r="R35">
        <v>75.02270663033606</v>
      </c>
      <c r="S35">
        <v>75.851393188854487</v>
      </c>
      <c r="T35">
        <v>88.062283737024245</v>
      </c>
      <c r="U35">
        <v>52.619104053093146</v>
      </c>
      <c r="V35">
        <v>64.215370059777229</v>
      </c>
      <c r="W35">
        <v>89.139208186502074</v>
      </c>
      <c r="X35">
        <v>73.478655767484113</v>
      </c>
      <c r="Y35">
        <v>65.221878224974191</v>
      </c>
      <c r="Z35">
        <v>86.505190311418687</v>
      </c>
      <c r="AA35">
        <v>57.383266176819149</v>
      </c>
      <c r="AB35">
        <v>66.055992775125787</v>
      </c>
      <c r="AC35">
        <v>84.432657994254768</v>
      </c>
      <c r="AD35">
        <v>68.119891008174392</v>
      </c>
      <c r="AE35">
        <v>68.111455108359138</v>
      </c>
      <c r="AF35">
        <v>79.284190566484952</v>
      </c>
      <c r="AG35">
        <v>82.293316997778717</v>
      </c>
      <c r="AH35">
        <v>64.577656675749324</v>
      </c>
      <c r="AI35">
        <v>73.065015479876152</v>
      </c>
      <c r="AJ35">
        <v>96.468357430670764</v>
      </c>
      <c r="AK35">
        <v>58.338708983787036</v>
      </c>
      <c r="AL35">
        <v>79.226928236163047</v>
      </c>
      <c r="AM35">
        <v>60.581289736603097</v>
      </c>
      <c r="AN35">
        <v>70.897832817337459</v>
      </c>
      <c r="AO35">
        <v>75.95155709342562</v>
      </c>
      <c r="AP35">
        <v>74.994074425219253</v>
      </c>
      <c r="AQ35">
        <v>55.517567625682709</v>
      </c>
      <c r="AR35">
        <v>76.445784940744176</v>
      </c>
      <c r="AS35">
        <v>58.038147138964582</v>
      </c>
      <c r="AT35">
        <v>63.880288957688336</v>
      </c>
      <c r="AU35">
        <v>70.069204152249142</v>
      </c>
      <c r="AV35">
        <v>42.427115430196729</v>
      </c>
      <c r="AW35">
        <v>50.288134864318579</v>
      </c>
      <c r="AX35">
        <v>76.089228107998181</v>
      </c>
      <c r="AY35">
        <v>54.768392370572208</v>
      </c>
      <c r="AZ35">
        <v>66.262975778546718</v>
      </c>
      <c r="BA35">
        <v>37.307418819625504</v>
      </c>
      <c r="BB35">
        <v>40.63346664946458</v>
      </c>
      <c r="BC35">
        <v>75.243971045582782</v>
      </c>
      <c r="BD35">
        <v>55.313351498637608</v>
      </c>
      <c r="BE35">
        <v>58.101135190918463</v>
      </c>
      <c r="BF35">
        <v>62.629757785467135</v>
      </c>
      <c r="BG35">
        <v>47.072766058307657</v>
      </c>
      <c r="BH35">
        <v>45.267277340558209</v>
      </c>
      <c r="BI35">
        <v>76.562908445138547</v>
      </c>
      <c r="BJ35">
        <v>57.402361489554956</v>
      </c>
      <c r="BK35">
        <v>63.157894736842103</v>
      </c>
      <c r="BL35">
        <v>66.608996539792386</v>
      </c>
      <c r="BM35">
        <v>25.36146006162598</v>
      </c>
      <c r="BN35">
        <v>47.716423687266158</v>
      </c>
      <c r="BO35">
        <v>77.477375645334519</v>
      </c>
      <c r="BP35">
        <v>60.490463215258849</v>
      </c>
      <c r="BQ35">
        <v>62.02270381836945</v>
      </c>
      <c r="BR35">
        <v>66.262975778546718</v>
      </c>
      <c r="BS35">
        <v>18.345579521213555</v>
      </c>
      <c r="BT35">
        <v>39.401367565475425</v>
      </c>
      <c r="BU35">
        <v>77.801439483574654</v>
      </c>
      <c r="BV35">
        <v>66.757493188010912</v>
      </c>
      <c r="BW35">
        <v>57.069143446852422</v>
      </c>
      <c r="BX35">
        <v>67.301038062283737</v>
      </c>
      <c r="BY35">
        <v>16.591609386110452</v>
      </c>
      <c r="BZ35">
        <v>53.264094955489618</v>
      </c>
    </row>
    <row r="36" spans="1:78">
      <c r="A36" s="30">
        <v>40118</v>
      </c>
      <c r="C36">
        <v>67.301038062283737</v>
      </c>
      <c r="D36">
        <v>66.757493188010912</v>
      </c>
      <c r="E36">
        <v>53.264094955489618</v>
      </c>
      <c r="F36">
        <v>16.591609386110452</v>
      </c>
      <c r="G36">
        <v>57.069143446852422</v>
      </c>
      <c r="H36">
        <v>77.801439483574654</v>
      </c>
      <c r="I36">
        <f>'5a Regression on relevant vars'!$B$17+'5a Regression on relevant vars'!$B$18*'6 Forecast 12 months'!C36+'5a Regression on relevant vars'!$B$19*'6 Forecast 12 months'!D36+'5a Regression on relevant vars'!$B$20*'6 Forecast 12 months'!E36+'5a Regression on relevant vars'!$B$21*'6 Forecast 12 months'!F36</f>
        <v>87.881147101389331</v>
      </c>
      <c r="J36">
        <f>'5a Regression on relevant vars'!$B$17+'5a Regression on relevant vars'!$B$18*'6 Forecast 12 months'!K36+'5a Regression on relevant vars'!$B$19*'6 Forecast 12 months'!L36+'5a Regression on relevant vars'!$B$20*'6 Forecast 12 months'!M36+'5a Regression on relevant vars'!$B$21*'6 Forecast 12 months'!N36</f>
        <v>63.173777054448742</v>
      </c>
      <c r="Q36">
        <v>91.563794649174937</v>
      </c>
      <c r="R36">
        <v>78.110808356039968</v>
      </c>
      <c r="S36">
        <v>72.858617131062942</v>
      </c>
      <c r="T36">
        <v>91.003460207612477</v>
      </c>
      <c r="U36">
        <v>71.415027257643999</v>
      </c>
      <c r="V36">
        <v>66.651614845396296</v>
      </c>
      <c r="W36">
        <v>91.207237816428915</v>
      </c>
      <c r="X36">
        <v>75.02270663033606</v>
      </c>
      <c r="Y36">
        <v>75.851393188854487</v>
      </c>
      <c r="Z36">
        <v>88.062283737024245</v>
      </c>
      <c r="AA36">
        <v>52.619104053093146</v>
      </c>
      <c r="AB36">
        <v>64.215370059777229</v>
      </c>
      <c r="AC36">
        <v>89.139208186502074</v>
      </c>
      <c r="AD36">
        <v>73.478655767484113</v>
      </c>
      <c r="AE36">
        <v>65.221878224974191</v>
      </c>
      <c r="AF36">
        <v>57.383266176819149</v>
      </c>
      <c r="AG36">
        <v>84.432657994254768</v>
      </c>
      <c r="AH36">
        <v>68.119891008174392</v>
      </c>
      <c r="AI36">
        <v>68.111455108359138</v>
      </c>
      <c r="AJ36">
        <v>79.284190566484952</v>
      </c>
      <c r="AK36">
        <v>56.584096675697758</v>
      </c>
      <c r="AL36">
        <v>82.293316997778717</v>
      </c>
      <c r="AM36">
        <v>64.577656675749324</v>
      </c>
      <c r="AN36">
        <v>73.065015479876152</v>
      </c>
      <c r="AO36">
        <v>76.816608996539799</v>
      </c>
      <c r="AP36">
        <v>96.468357430670764</v>
      </c>
      <c r="AQ36">
        <v>58.338708983787036</v>
      </c>
      <c r="AR36">
        <v>79.226928236163047</v>
      </c>
      <c r="AS36">
        <v>60.581289736603097</v>
      </c>
      <c r="AT36">
        <v>70.897832817337459</v>
      </c>
      <c r="AU36">
        <v>75.95155709342562</v>
      </c>
      <c r="AV36">
        <v>74.994074425219253</v>
      </c>
      <c r="AW36">
        <v>55.517567625682709</v>
      </c>
      <c r="AX36">
        <v>76.445784940744176</v>
      </c>
      <c r="AY36">
        <v>58.038147138964582</v>
      </c>
      <c r="AZ36">
        <v>70.069204152249142</v>
      </c>
      <c r="BA36">
        <v>42.427115430196729</v>
      </c>
      <c r="BB36">
        <v>50.288134864318579</v>
      </c>
      <c r="BC36">
        <v>76.089228107998181</v>
      </c>
      <c r="BD36">
        <v>54.768392370572208</v>
      </c>
      <c r="BE36">
        <v>59.133126934984517</v>
      </c>
      <c r="BF36">
        <v>66.262975778546718</v>
      </c>
      <c r="BG36">
        <v>37.307418819625504</v>
      </c>
      <c r="BH36">
        <v>40.63346664946458</v>
      </c>
      <c r="BI36">
        <v>75.243971045582782</v>
      </c>
      <c r="BJ36">
        <v>55.313351498637608</v>
      </c>
      <c r="BK36">
        <v>58.101135190918463</v>
      </c>
      <c r="BL36">
        <v>62.629757785467135</v>
      </c>
      <c r="BM36">
        <v>47.072766058307657</v>
      </c>
      <c r="BN36">
        <v>45.267277340558209</v>
      </c>
      <c r="BO36">
        <v>76.562908445138547</v>
      </c>
      <c r="BP36">
        <v>57.402361489554956</v>
      </c>
      <c r="BQ36">
        <v>63.157894736842103</v>
      </c>
      <c r="BR36">
        <v>66.608996539792386</v>
      </c>
      <c r="BS36">
        <v>25.36146006162598</v>
      </c>
      <c r="BT36">
        <v>47.716423687266158</v>
      </c>
      <c r="BU36">
        <v>77.477375645334519</v>
      </c>
      <c r="BV36">
        <v>60.490463215258849</v>
      </c>
      <c r="BW36">
        <v>62.02270381836945</v>
      </c>
      <c r="BX36">
        <v>66.262975778546718</v>
      </c>
      <c r="BY36">
        <v>18.345579521213555</v>
      </c>
      <c r="BZ36">
        <v>39.401367565475425</v>
      </c>
    </row>
    <row r="37" spans="1:78">
      <c r="A37" s="30">
        <v>40148</v>
      </c>
      <c r="C37">
        <v>66.262975778546718</v>
      </c>
      <c r="D37">
        <v>60.490463215258849</v>
      </c>
      <c r="E37">
        <v>39.401367565475425</v>
      </c>
      <c r="F37">
        <v>18.345579521213555</v>
      </c>
      <c r="G37">
        <v>62.02270381836945</v>
      </c>
      <c r="H37">
        <v>77.477375645334519</v>
      </c>
      <c r="I37">
        <f>'5a Regression on relevant vars'!$B$17+'5a Regression on relevant vars'!$B$18*'6 Forecast 12 months'!C37+'5a Regression on relevant vars'!$B$19*'6 Forecast 12 months'!D37+'5a Regression on relevant vars'!$B$20*'6 Forecast 12 months'!E37+'5a Regression on relevant vars'!$B$21*'6 Forecast 12 months'!F37</f>
        <v>89.964313918371261</v>
      </c>
      <c r="J37">
        <f>'5a Regression on relevant vars'!$B$17+'5a Regression on relevant vars'!$B$18*'6 Forecast 12 months'!K37+'5a Regression on relevant vars'!$B$19*'6 Forecast 12 months'!L37+'5a Regression on relevant vars'!$B$20*'6 Forecast 12 months'!M37+'5a Regression on relevant vars'!$B$21*'6 Forecast 12 months'!N37</f>
        <v>63.173777054448742</v>
      </c>
      <c r="W37">
        <v>91.563794649174937</v>
      </c>
      <c r="X37">
        <v>78.110808356039968</v>
      </c>
      <c r="Y37">
        <v>72.858617131062942</v>
      </c>
      <c r="Z37">
        <v>91.003460207612477</v>
      </c>
      <c r="AA37">
        <v>71.415027257643999</v>
      </c>
      <c r="AB37">
        <v>66.651614845396296</v>
      </c>
      <c r="AC37">
        <v>91.207237816428915</v>
      </c>
      <c r="AD37">
        <v>75.02270663033606</v>
      </c>
      <c r="AE37">
        <v>75.851393188854487</v>
      </c>
      <c r="AF37">
        <v>52.619104053093146</v>
      </c>
      <c r="AG37">
        <v>89.139208186502074</v>
      </c>
      <c r="AH37">
        <v>73.478655767484113</v>
      </c>
      <c r="AI37">
        <v>65.221878224974191</v>
      </c>
      <c r="AJ37">
        <v>57.383266176819149</v>
      </c>
      <c r="AK37">
        <v>66.055992775125787</v>
      </c>
      <c r="AL37">
        <v>84.432657994254768</v>
      </c>
      <c r="AM37">
        <v>68.119891008174392</v>
      </c>
      <c r="AN37">
        <v>68.111455108359138</v>
      </c>
      <c r="AO37">
        <v>81.31487889273356</v>
      </c>
      <c r="AP37">
        <v>79.284190566484952</v>
      </c>
      <c r="AQ37">
        <v>56.584096675697758</v>
      </c>
      <c r="AR37">
        <v>82.293316997778717</v>
      </c>
      <c r="AS37">
        <v>64.577656675749324</v>
      </c>
      <c r="AT37">
        <v>73.065015479876152</v>
      </c>
      <c r="AU37">
        <v>76.816608996539799</v>
      </c>
      <c r="AV37">
        <v>96.468357430670764</v>
      </c>
      <c r="AW37">
        <v>58.338708983787036</v>
      </c>
      <c r="AX37">
        <v>79.226928236163047</v>
      </c>
      <c r="AY37">
        <v>60.581289736603097</v>
      </c>
      <c r="AZ37">
        <v>75.95155709342562</v>
      </c>
      <c r="BA37">
        <v>74.994074425219253</v>
      </c>
      <c r="BB37">
        <v>55.517567625682709</v>
      </c>
      <c r="BC37">
        <v>76.445784940744176</v>
      </c>
      <c r="BD37">
        <v>58.038147138964582</v>
      </c>
      <c r="BE37">
        <v>63.880288957688336</v>
      </c>
      <c r="BF37">
        <v>70.069204152249142</v>
      </c>
      <c r="BG37">
        <v>42.427115430196729</v>
      </c>
      <c r="BH37">
        <v>50.288134864318579</v>
      </c>
      <c r="BI37">
        <v>76.089228107998181</v>
      </c>
      <c r="BJ37">
        <v>54.768392370572208</v>
      </c>
      <c r="BK37">
        <v>59.133126934984517</v>
      </c>
      <c r="BL37">
        <v>66.262975778546718</v>
      </c>
      <c r="BM37">
        <v>37.307418819625504</v>
      </c>
      <c r="BN37">
        <v>40.63346664946458</v>
      </c>
      <c r="BO37">
        <v>75.243971045582782</v>
      </c>
      <c r="BP37">
        <v>55.313351498637608</v>
      </c>
      <c r="BQ37">
        <v>58.101135190918463</v>
      </c>
      <c r="BR37">
        <v>62.629757785467135</v>
      </c>
      <c r="BS37">
        <v>47.072766058307657</v>
      </c>
      <c r="BT37">
        <v>45.267277340558209</v>
      </c>
      <c r="BU37">
        <v>76.562908445138547</v>
      </c>
      <c r="BV37">
        <v>57.402361489554956</v>
      </c>
      <c r="BW37">
        <v>63.157894736842103</v>
      </c>
      <c r="BX37">
        <v>66.608996539792386</v>
      </c>
      <c r="BY37">
        <v>25.36146006162598</v>
      </c>
      <c r="BZ37">
        <v>47.716423687266158</v>
      </c>
    </row>
    <row r="38" spans="1:78">
      <c r="A38" s="30">
        <v>40179</v>
      </c>
      <c r="C38">
        <v>66.608996539792386</v>
      </c>
      <c r="D38">
        <v>57.402361489554956</v>
      </c>
      <c r="E38">
        <v>47.716423687266158</v>
      </c>
      <c r="F38">
        <v>25.36146006162598</v>
      </c>
      <c r="G38">
        <v>63.157894736842103</v>
      </c>
      <c r="H38">
        <v>76.562908445138547</v>
      </c>
      <c r="I38">
        <f>'5a Regression on relevant vars'!$B$17+'5a Regression on relevant vars'!$B$18*'6 Forecast 12 months'!C38+'5a Regression on relevant vars'!$B$19*'6 Forecast 12 months'!D38+'5a Regression on relevant vars'!$B$20*'6 Forecast 12 months'!E38+'5a Regression on relevant vars'!$B$21*'6 Forecast 12 months'!F38</f>
        <v>96.738757020103137</v>
      </c>
      <c r="J38">
        <f>'5a Regression on relevant vars'!$B$17+'5a Regression on relevant vars'!$B$18*'6 Forecast 12 months'!K38+'5a Regression on relevant vars'!$B$19*'6 Forecast 12 months'!L38+'5a Regression on relevant vars'!$B$20*'6 Forecast 12 months'!M38+'5a Regression on relevant vars'!$B$21*'6 Forecast 12 months'!N38</f>
        <v>63.173777054448742</v>
      </c>
      <c r="AC38">
        <v>91.563794649174937</v>
      </c>
      <c r="AD38">
        <v>78.110808356039968</v>
      </c>
      <c r="AE38">
        <v>72.858617131062942</v>
      </c>
      <c r="AF38">
        <v>71.415027257643999</v>
      </c>
      <c r="AG38">
        <v>91.207237816428915</v>
      </c>
      <c r="AH38">
        <v>75.02270663033606</v>
      </c>
      <c r="AI38">
        <v>75.851393188854487</v>
      </c>
      <c r="AJ38">
        <v>52.619104053093146</v>
      </c>
      <c r="AK38">
        <v>64.215370059777229</v>
      </c>
      <c r="AL38">
        <v>89.139208186502074</v>
      </c>
      <c r="AM38">
        <v>73.478655767484113</v>
      </c>
      <c r="AN38">
        <v>65.221878224974191</v>
      </c>
      <c r="AO38">
        <v>86.505190311418687</v>
      </c>
      <c r="AP38">
        <v>57.383266176819149</v>
      </c>
      <c r="AQ38">
        <v>66.055992775125787</v>
      </c>
      <c r="AR38">
        <v>84.432657994254768</v>
      </c>
      <c r="AS38">
        <v>68.119891008174392</v>
      </c>
      <c r="AT38">
        <v>68.111455108359138</v>
      </c>
      <c r="AU38">
        <v>81.31487889273356</v>
      </c>
      <c r="AV38">
        <v>79.284190566484952</v>
      </c>
      <c r="AW38">
        <v>56.584096675697758</v>
      </c>
      <c r="AX38">
        <v>82.293316997778717</v>
      </c>
      <c r="AY38">
        <v>64.577656675749324</v>
      </c>
      <c r="AZ38">
        <v>76.816608996539799</v>
      </c>
      <c r="BA38">
        <v>96.468357430670764</v>
      </c>
      <c r="BB38">
        <v>58.338708983787036</v>
      </c>
      <c r="BC38">
        <v>79.226928236163047</v>
      </c>
      <c r="BD38">
        <v>60.581289736603097</v>
      </c>
      <c r="BE38">
        <v>70.897832817337459</v>
      </c>
      <c r="BF38">
        <v>75.95155709342562</v>
      </c>
      <c r="BG38">
        <v>74.994074425219253</v>
      </c>
      <c r="BH38">
        <v>55.517567625682709</v>
      </c>
      <c r="BI38">
        <v>76.445784940744176</v>
      </c>
      <c r="BJ38">
        <v>58.038147138964582</v>
      </c>
      <c r="BK38">
        <v>63.880288957688336</v>
      </c>
      <c r="BL38">
        <v>70.069204152249142</v>
      </c>
      <c r="BM38">
        <v>42.427115430196729</v>
      </c>
      <c r="BN38">
        <v>50.288134864318579</v>
      </c>
      <c r="BO38">
        <v>76.089228107998181</v>
      </c>
      <c r="BP38">
        <v>54.768392370572208</v>
      </c>
      <c r="BQ38">
        <v>59.133126934984517</v>
      </c>
      <c r="BR38">
        <v>66.262975778546718</v>
      </c>
      <c r="BS38">
        <v>37.307418819625504</v>
      </c>
      <c r="BT38">
        <v>40.63346664946458</v>
      </c>
      <c r="BU38">
        <v>75.243971045582782</v>
      </c>
      <c r="BV38">
        <v>55.313351498637608</v>
      </c>
      <c r="BW38">
        <v>58.101135190918463</v>
      </c>
      <c r="BX38">
        <v>62.629757785467135</v>
      </c>
      <c r="BY38">
        <v>47.072766058307657</v>
      </c>
      <c r="BZ38">
        <v>45.267277340558209</v>
      </c>
    </row>
    <row r="39" spans="1:78">
      <c r="A39" s="30">
        <v>40210</v>
      </c>
      <c r="C39">
        <v>62.629757785467135</v>
      </c>
      <c r="D39">
        <v>55.313351498637608</v>
      </c>
      <c r="E39">
        <v>45.267277340558209</v>
      </c>
      <c r="F39">
        <v>47.072766058307657</v>
      </c>
      <c r="G39">
        <v>58.101135190918463</v>
      </c>
      <c r="H39">
        <v>75.243971045582782</v>
      </c>
      <c r="I39">
        <f>'5a Regression on relevant vars'!$B$17+'5a Regression on relevant vars'!$B$18*'6 Forecast 12 months'!C39+'5a Regression on relevant vars'!$B$19*'6 Forecast 12 months'!D39+'5a Regression on relevant vars'!$B$20*'6 Forecast 12 months'!E39+'5a Regression on relevant vars'!$B$21*'6 Forecast 12 months'!F39</f>
        <v>92.144318975618575</v>
      </c>
      <c r="J39">
        <f>'5a Regression on relevant vars'!$B$17+'5a Regression on relevant vars'!$B$18*'6 Forecast 12 months'!K39+'5a Regression on relevant vars'!$B$19*'6 Forecast 12 months'!L39+'5a Regression on relevant vars'!$B$20*'6 Forecast 12 months'!M39+'5a Regression on relevant vars'!$B$21*'6 Forecast 12 months'!N39</f>
        <v>63.173777054448742</v>
      </c>
      <c r="AG39">
        <v>91.563794649174937</v>
      </c>
      <c r="AH39">
        <v>78.110808356039968</v>
      </c>
      <c r="AI39">
        <v>72.858617131062942</v>
      </c>
      <c r="AJ39">
        <v>71.415027257643999</v>
      </c>
      <c r="AK39">
        <v>66.651614845396296</v>
      </c>
      <c r="AL39">
        <v>91.207237816428915</v>
      </c>
      <c r="AM39">
        <v>75.02270663033606</v>
      </c>
      <c r="AN39">
        <v>75.851393188854487</v>
      </c>
      <c r="AO39">
        <v>88.062283737024245</v>
      </c>
      <c r="AP39">
        <v>52.619104053093146</v>
      </c>
      <c r="AQ39">
        <v>64.215370059777229</v>
      </c>
      <c r="AR39">
        <v>89.139208186502074</v>
      </c>
      <c r="AS39">
        <v>73.478655767484113</v>
      </c>
      <c r="AT39">
        <v>65.221878224974191</v>
      </c>
      <c r="AU39">
        <v>86.505190311418687</v>
      </c>
      <c r="AV39">
        <v>57.383266176819149</v>
      </c>
      <c r="AW39">
        <v>66.055992775125787</v>
      </c>
      <c r="AX39">
        <v>84.432657994254768</v>
      </c>
      <c r="AY39">
        <v>68.119891008174392</v>
      </c>
      <c r="AZ39">
        <v>81.31487889273356</v>
      </c>
      <c r="BA39">
        <v>79.284190566484952</v>
      </c>
      <c r="BB39">
        <v>56.584096675697758</v>
      </c>
      <c r="BC39">
        <v>82.293316997778717</v>
      </c>
      <c r="BD39">
        <v>64.577656675749324</v>
      </c>
      <c r="BE39">
        <v>73.065015479876152</v>
      </c>
      <c r="BF39">
        <v>76.816608996539799</v>
      </c>
      <c r="BG39">
        <v>96.468357430670764</v>
      </c>
      <c r="BH39">
        <v>58.338708983787036</v>
      </c>
      <c r="BI39">
        <v>79.226928236163047</v>
      </c>
      <c r="BJ39">
        <v>60.581289736603097</v>
      </c>
      <c r="BK39">
        <v>70.897832817337459</v>
      </c>
      <c r="BL39">
        <v>75.95155709342562</v>
      </c>
      <c r="BM39">
        <v>74.994074425219253</v>
      </c>
      <c r="BN39">
        <v>55.517567625682709</v>
      </c>
      <c r="BO39">
        <v>76.445784940744176</v>
      </c>
      <c r="BP39">
        <v>58.038147138964582</v>
      </c>
      <c r="BQ39">
        <v>63.880288957688336</v>
      </c>
      <c r="BR39">
        <v>70.069204152249142</v>
      </c>
      <c r="BS39">
        <v>42.427115430196729</v>
      </c>
      <c r="BT39">
        <v>50.288134864318579</v>
      </c>
      <c r="BU39">
        <v>76.089228107998181</v>
      </c>
      <c r="BV39">
        <v>54.768392370572208</v>
      </c>
      <c r="BW39">
        <v>59.133126934984517</v>
      </c>
      <c r="BX39">
        <v>66.262975778546718</v>
      </c>
      <c r="BY39">
        <v>37.307418819625504</v>
      </c>
      <c r="BZ39">
        <v>40.63346664946458</v>
      </c>
    </row>
    <row r="40" spans="1:78">
      <c r="A40" s="30">
        <v>40238</v>
      </c>
      <c r="C40">
        <v>66.262975778546718</v>
      </c>
      <c r="D40">
        <v>54.768392370572208</v>
      </c>
      <c r="E40">
        <v>40.63346664946458</v>
      </c>
      <c r="F40">
        <v>37.307418819625504</v>
      </c>
      <c r="G40">
        <v>59.133126934984517</v>
      </c>
      <c r="H40">
        <v>76.089228107998181</v>
      </c>
      <c r="I40">
        <f>'5a Regression on relevant vars'!$B$17+'5a Regression on relevant vars'!$B$18*'6 Forecast 12 months'!C40+'5a Regression on relevant vars'!$B$19*'6 Forecast 12 months'!D40+'5a Regression on relevant vars'!$B$20*'6 Forecast 12 months'!E40+'5a Regression on relevant vars'!$B$21*'6 Forecast 12 months'!F40</f>
        <v>96.856624781588621</v>
      </c>
      <c r="J40">
        <f>'5a Regression on relevant vars'!$B$17+'5a Regression on relevant vars'!$B$18*'6 Forecast 12 months'!K40+'5a Regression on relevant vars'!$B$19*'6 Forecast 12 months'!L40+'5a Regression on relevant vars'!$B$20*'6 Forecast 12 months'!M40+'5a Regression on relevant vars'!$B$21*'6 Forecast 12 months'!N40</f>
        <v>63.173777054448742</v>
      </c>
      <c r="AL40">
        <v>91.563794649174937</v>
      </c>
      <c r="AM40">
        <v>78.110808356039968</v>
      </c>
      <c r="AN40">
        <v>72.858617131062942</v>
      </c>
      <c r="AO40">
        <v>91.003460207612477</v>
      </c>
      <c r="AP40">
        <v>71.415027257643999</v>
      </c>
      <c r="AQ40">
        <v>66.651614845396296</v>
      </c>
      <c r="AR40">
        <v>91.207237816428915</v>
      </c>
      <c r="AS40">
        <v>75.02270663033606</v>
      </c>
      <c r="AT40">
        <v>75.851393188854487</v>
      </c>
      <c r="AU40">
        <v>88.062283737024245</v>
      </c>
      <c r="AV40">
        <v>52.619104053093146</v>
      </c>
      <c r="AW40">
        <v>64.215370059777229</v>
      </c>
      <c r="AX40">
        <v>89.139208186502074</v>
      </c>
      <c r="AY40">
        <v>73.478655767484113</v>
      </c>
      <c r="AZ40">
        <v>86.505190311418687</v>
      </c>
      <c r="BA40">
        <v>57.383266176819149</v>
      </c>
      <c r="BB40">
        <v>66.055992775125787</v>
      </c>
      <c r="BC40">
        <v>84.432657994254768</v>
      </c>
      <c r="BD40">
        <v>68.119891008174392</v>
      </c>
      <c r="BE40">
        <v>68.111455108359138</v>
      </c>
      <c r="BF40">
        <v>81.31487889273356</v>
      </c>
      <c r="BG40">
        <v>79.284190566484952</v>
      </c>
      <c r="BH40">
        <v>56.584096675697758</v>
      </c>
      <c r="BI40">
        <v>82.293316997778717</v>
      </c>
      <c r="BJ40">
        <v>64.577656675749324</v>
      </c>
      <c r="BK40">
        <v>73.065015479876152</v>
      </c>
      <c r="BL40">
        <v>76.816608996539799</v>
      </c>
      <c r="BM40">
        <v>96.468357430670764</v>
      </c>
      <c r="BN40">
        <v>58.338708983787036</v>
      </c>
      <c r="BO40">
        <v>79.226928236163047</v>
      </c>
      <c r="BP40">
        <v>60.581289736603097</v>
      </c>
      <c r="BQ40">
        <v>70.897832817337459</v>
      </c>
      <c r="BR40">
        <v>75.95155709342562</v>
      </c>
      <c r="BS40">
        <v>74.994074425219253</v>
      </c>
      <c r="BT40">
        <v>55.517567625682709</v>
      </c>
      <c r="BU40">
        <v>76.445784940744176</v>
      </c>
      <c r="BV40">
        <v>58.038147138964582</v>
      </c>
      <c r="BW40">
        <v>63.880288957688336</v>
      </c>
      <c r="BX40">
        <v>70.069204152249142</v>
      </c>
      <c r="BY40">
        <v>42.427115430196729</v>
      </c>
      <c r="BZ40">
        <v>50.288134864318579</v>
      </c>
    </row>
    <row r="41" spans="1:78">
      <c r="A41" s="30">
        <v>40269</v>
      </c>
      <c r="C41">
        <v>70.069204152249142</v>
      </c>
      <c r="D41">
        <v>58.038147138964582</v>
      </c>
      <c r="E41">
        <v>50.288134864318579</v>
      </c>
      <c r="F41">
        <v>42.427115430196729</v>
      </c>
      <c r="G41">
        <v>63.880288957688336</v>
      </c>
      <c r="H41">
        <v>76.445784940744176</v>
      </c>
      <c r="I41">
        <f>'5a Regression on relevant vars'!$B$17+'5a Regression on relevant vars'!$B$18*'6 Forecast 12 months'!C41+'5a Regression on relevant vars'!$B$19*'6 Forecast 12 months'!D41+'5a Regression on relevant vars'!$B$20*'6 Forecast 12 months'!E41+'5a Regression on relevant vars'!$B$21*'6 Forecast 12 months'!F41</f>
        <v>100.83302835895378</v>
      </c>
      <c r="J41">
        <f>'5a Regression on relevant vars'!$B$17+'5a Regression on relevant vars'!$B$18*'6 Forecast 12 months'!K41+'5a Regression on relevant vars'!$B$19*'6 Forecast 12 months'!L41+'5a Regression on relevant vars'!$B$20*'6 Forecast 12 months'!M41+'5a Regression on relevant vars'!$B$21*'6 Forecast 12 months'!N41</f>
        <v>63.173777054448742</v>
      </c>
      <c r="AR41">
        <v>91.563794649174937</v>
      </c>
      <c r="AS41">
        <v>78.110808356039968</v>
      </c>
      <c r="AT41">
        <v>72.858617131062942</v>
      </c>
      <c r="AU41">
        <v>91.003460207612477</v>
      </c>
      <c r="AV41">
        <v>71.415027257643999</v>
      </c>
      <c r="AW41">
        <v>66.651614845396296</v>
      </c>
      <c r="AX41">
        <v>91.207237816428915</v>
      </c>
      <c r="AY41">
        <v>75.02270663033606</v>
      </c>
      <c r="AZ41">
        <v>88.062283737024245</v>
      </c>
      <c r="BA41">
        <v>52.619104053093146</v>
      </c>
      <c r="BB41">
        <v>64.215370059777229</v>
      </c>
      <c r="BC41">
        <v>89.139208186502074</v>
      </c>
      <c r="BD41">
        <v>73.478655767484113</v>
      </c>
      <c r="BE41">
        <v>65.221878224974191</v>
      </c>
      <c r="BF41">
        <v>86.505190311418687</v>
      </c>
      <c r="BG41">
        <v>57.383266176819149</v>
      </c>
      <c r="BH41">
        <v>66.055992775125787</v>
      </c>
      <c r="BI41">
        <v>84.432657994254768</v>
      </c>
      <c r="BJ41">
        <v>68.119891008174392</v>
      </c>
      <c r="BK41">
        <v>68.111455108359138</v>
      </c>
      <c r="BL41">
        <v>81.31487889273356</v>
      </c>
      <c r="BM41">
        <v>79.284190566484952</v>
      </c>
      <c r="BN41">
        <v>56.584096675697758</v>
      </c>
      <c r="BO41">
        <v>82.293316997778717</v>
      </c>
      <c r="BP41">
        <v>64.577656675749324</v>
      </c>
      <c r="BQ41">
        <v>73.065015479876152</v>
      </c>
      <c r="BR41">
        <v>76.816608996539799</v>
      </c>
      <c r="BS41">
        <v>96.468357430670764</v>
      </c>
      <c r="BT41">
        <v>58.338708983787036</v>
      </c>
      <c r="BU41">
        <v>79.226928236163047</v>
      </c>
      <c r="BV41">
        <v>60.581289736603097</v>
      </c>
      <c r="BW41">
        <v>70.897832817337459</v>
      </c>
      <c r="BX41">
        <v>75.95155709342562</v>
      </c>
      <c r="BY41">
        <v>74.994074425219253</v>
      </c>
      <c r="BZ41">
        <v>55.517567625682709</v>
      </c>
    </row>
    <row r="42" spans="1:78">
      <c r="A42" s="30">
        <v>40299</v>
      </c>
      <c r="C42">
        <v>75.95155709342562</v>
      </c>
      <c r="D42">
        <v>60.581289736603097</v>
      </c>
      <c r="E42">
        <v>55.517567625682709</v>
      </c>
      <c r="F42">
        <v>74.994074425219253</v>
      </c>
      <c r="G42">
        <v>70.897832817337459</v>
      </c>
      <c r="H42">
        <v>79.226928236163047</v>
      </c>
      <c r="I42">
        <f>'5a Regression on relevant vars'!$B$17+'5a Regression on relevant vars'!$B$18*'6 Forecast 12 months'!C42+'5a Regression on relevant vars'!$B$19*'6 Forecast 12 months'!D42+'5a Regression on relevant vars'!$B$20*'6 Forecast 12 months'!E42+'5a Regression on relevant vars'!$B$21*'6 Forecast 12 months'!F42</f>
        <v>106.04214328757524</v>
      </c>
      <c r="J42">
        <f>'5a Regression on relevant vars'!$B$17+'5a Regression on relevant vars'!$B$18*'6 Forecast 12 months'!K42+'5a Regression on relevant vars'!$B$19*'6 Forecast 12 months'!L42+'5a Regression on relevant vars'!$B$20*'6 Forecast 12 months'!M42+'5a Regression on relevant vars'!$B$21*'6 Forecast 12 months'!N42</f>
        <v>63.173777054448742</v>
      </c>
      <c r="AX42">
        <v>91.563794649174937</v>
      </c>
      <c r="AY42">
        <v>78.110808356039968</v>
      </c>
      <c r="AZ42">
        <v>91.003460207612477</v>
      </c>
      <c r="BA42">
        <v>71.415027257643999</v>
      </c>
      <c r="BB42">
        <v>66.651614845396296</v>
      </c>
      <c r="BC42">
        <v>91.207237816428915</v>
      </c>
      <c r="BD42">
        <v>75.02270663033606</v>
      </c>
      <c r="BE42">
        <v>75.851393188854487</v>
      </c>
      <c r="BF42">
        <v>88.062283737024245</v>
      </c>
      <c r="BG42">
        <v>52.619104053093146</v>
      </c>
      <c r="BH42">
        <v>64.215370059777229</v>
      </c>
      <c r="BI42">
        <v>89.139208186502074</v>
      </c>
      <c r="BJ42">
        <v>73.478655767484113</v>
      </c>
      <c r="BK42">
        <v>65.221878224974191</v>
      </c>
      <c r="BL42">
        <v>86.505190311418687</v>
      </c>
      <c r="BM42">
        <v>57.383266176819149</v>
      </c>
      <c r="BN42">
        <v>66.055992775125787</v>
      </c>
      <c r="BO42">
        <v>84.432657994254768</v>
      </c>
      <c r="BP42">
        <v>68.119891008174392</v>
      </c>
      <c r="BQ42">
        <v>68.111455108359138</v>
      </c>
      <c r="BR42">
        <v>81.31487889273356</v>
      </c>
      <c r="BS42">
        <v>79.284190566484952</v>
      </c>
      <c r="BT42">
        <v>56.584096675697758</v>
      </c>
      <c r="BU42">
        <v>82.293316997778717</v>
      </c>
      <c r="BV42">
        <v>64.577656675749324</v>
      </c>
      <c r="BW42">
        <v>73.065015479876152</v>
      </c>
      <c r="BX42">
        <v>76.816608996539799</v>
      </c>
      <c r="BY42">
        <v>96.468357430670764</v>
      </c>
      <c r="BZ42">
        <v>58.338708983787036</v>
      </c>
    </row>
    <row r="43" spans="1:78">
      <c r="A43" s="30">
        <v>40330</v>
      </c>
      <c r="C43">
        <v>76.816608996539799</v>
      </c>
      <c r="D43">
        <v>64.577656675749324</v>
      </c>
      <c r="E43">
        <v>58.338708983787036</v>
      </c>
      <c r="F43">
        <v>96.468357430670764</v>
      </c>
      <c r="G43">
        <v>73.065015479876152</v>
      </c>
      <c r="H43">
        <v>82.293316997778717</v>
      </c>
      <c r="I43">
        <f>'5a Regression on relevant vars'!$B$17+'5a Regression on relevant vars'!$B$18*'6 Forecast 12 months'!C43+'5a Regression on relevant vars'!$B$19*'6 Forecast 12 months'!D43+'5a Regression on relevant vars'!$B$20*'6 Forecast 12 months'!E43+'5a Regression on relevant vars'!$B$21*'6 Forecast 12 months'!F43</f>
        <v>102.10728389934317</v>
      </c>
      <c r="J43">
        <f>'5a Regression on relevant vars'!$B$17+'5a Regression on relevant vars'!$B$18*'6 Forecast 12 months'!K43+'5a Regression on relevant vars'!$B$19*'6 Forecast 12 months'!L43+'5a Regression on relevant vars'!$B$20*'6 Forecast 12 months'!M43+'5a Regression on relevant vars'!$B$21*'6 Forecast 12 months'!N43</f>
        <v>63.173777054448742</v>
      </c>
      <c r="BC43">
        <v>91.563794649174937</v>
      </c>
      <c r="BD43">
        <v>78.110808356039968</v>
      </c>
      <c r="BE43">
        <v>72.858617131062942</v>
      </c>
      <c r="BF43">
        <v>91.003460207612477</v>
      </c>
      <c r="BG43">
        <v>71.415027257643999</v>
      </c>
      <c r="BH43">
        <v>66.651614845396296</v>
      </c>
      <c r="BI43">
        <v>91.207237816428915</v>
      </c>
      <c r="BJ43">
        <v>75.02270663033606</v>
      </c>
      <c r="BK43">
        <v>75.851393188854487</v>
      </c>
      <c r="BL43">
        <v>88.062283737024245</v>
      </c>
      <c r="BM43">
        <v>52.619104053093146</v>
      </c>
      <c r="BN43">
        <v>64.215370059777229</v>
      </c>
      <c r="BO43">
        <v>89.139208186502074</v>
      </c>
      <c r="BP43">
        <v>73.478655767484113</v>
      </c>
      <c r="BQ43">
        <v>65.221878224974191</v>
      </c>
      <c r="BR43">
        <v>86.505190311418687</v>
      </c>
      <c r="BS43">
        <v>57.383266176819149</v>
      </c>
      <c r="BT43">
        <v>66.055992775125787</v>
      </c>
      <c r="BU43">
        <v>84.432657994254768</v>
      </c>
      <c r="BV43">
        <v>68.119891008174392</v>
      </c>
      <c r="BW43">
        <v>68.111455108359138</v>
      </c>
      <c r="BX43">
        <v>81.31487889273356</v>
      </c>
      <c r="BY43">
        <v>79.284190566484952</v>
      </c>
      <c r="BZ43">
        <v>56.584096675697758</v>
      </c>
    </row>
    <row r="44" spans="1:78">
      <c r="A44" s="30">
        <v>40360</v>
      </c>
      <c r="C44">
        <v>81.31487889273356</v>
      </c>
      <c r="D44">
        <v>68.119891008174392</v>
      </c>
      <c r="E44">
        <v>56.584096675697758</v>
      </c>
      <c r="F44">
        <v>79.284190566484952</v>
      </c>
      <c r="G44">
        <v>68.111455108359138</v>
      </c>
      <c r="H44">
        <v>84.432657994254768</v>
      </c>
      <c r="I44">
        <f>'5a Regression on relevant vars'!$B$17+'5a Regression on relevant vars'!$B$18*'6 Forecast 12 months'!C44+'5a Regression on relevant vars'!$B$19*'6 Forecast 12 months'!D44+'5a Regression on relevant vars'!$B$20*'6 Forecast 12 months'!E44+'5a Regression on relevant vars'!$B$21*'6 Forecast 12 months'!F44</f>
        <v>104.03434296816448</v>
      </c>
      <c r="J44">
        <f>'5a Regression on relevant vars'!$B$17+'5a Regression on relevant vars'!$B$18*'6 Forecast 12 months'!K44+'5a Regression on relevant vars'!$B$19*'6 Forecast 12 months'!L44+'5a Regression on relevant vars'!$B$20*'6 Forecast 12 months'!M44+'5a Regression on relevant vars'!$B$21*'6 Forecast 12 months'!N44</f>
        <v>63.173777054448742</v>
      </c>
      <c r="BI44">
        <v>91.563794649174937</v>
      </c>
      <c r="BJ44">
        <v>78.110808356039968</v>
      </c>
      <c r="BK44">
        <v>72.858617131062942</v>
      </c>
      <c r="BL44">
        <v>91.003460207612477</v>
      </c>
      <c r="BM44">
        <v>71.415027257643999</v>
      </c>
      <c r="BN44">
        <v>66.651614845396296</v>
      </c>
      <c r="BO44">
        <v>91.207237816428915</v>
      </c>
      <c r="BP44">
        <v>75.02270663033606</v>
      </c>
      <c r="BQ44">
        <v>75.851393188854487</v>
      </c>
      <c r="BR44">
        <v>88.062283737024245</v>
      </c>
      <c r="BS44">
        <v>52.619104053093146</v>
      </c>
      <c r="BT44">
        <v>64.215370059777229</v>
      </c>
      <c r="BU44">
        <v>89.139208186502074</v>
      </c>
      <c r="BV44">
        <v>73.478655767484113</v>
      </c>
      <c r="BW44">
        <v>65.221878224974191</v>
      </c>
      <c r="BX44">
        <v>86.505190311418687</v>
      </c>
      <c r="BY44">
        <v>57.383266176819149</v>
      </c>
      <c r="BZ44">
        <v>66.055992775125787</v>
      </c>
    </row>
    <row r="45" spans="1:78">
      <c r="A45" s="30">
        <v>40391</v>
      </c>
      <c r="C45">
        <v>86.505190311418687</v>
      </c>
      <c r="D45">
        <v>73.478655767484113</v>
      </c>
      <c r="E45">
        <v>66.055992775125787</v>
      </c>
      <c r="F45">
        <v>57.383266176819149</v>
      </c>
      <c r="G45">
        <v>65.221878224974191</v>
      </c>
      <c r="H45">
        <v>89.139208186502074</v>
      </c>
      <c r="I45">
        <f>'5a Regression on relevant vars'!$B$17+'5a Regression on relevant vars'!$B$18*'6 Forecast 12 months'!C45+'5a Regression on relevant vars'!$B$19*'6 Forecast 12 months'!D45+'5a Regression on relevant vars'!$B$20*'6 Forecast 12 months'!E45+'5a Regression on relevant vars'!$B$21*'6 Forecast 12 months'!F45</f>
        <v>108.37757723550489</v>
      </c>
      <c r="J45">
        <f>'5a Regression on relevant vars'!$B$17+'5a Regression on relevant vars'!$B$18*'6 Forecast 12 months'!K45+'5a Regression on relevant vars'!$B$19*'6 Forecast 12 months'!L45+'5a Regression on relevant vars'!$B$20*'6 Forecast 12 months'!M45+'5a Regression on relevant vars'!$B$21*'6 Forecast 12 months'!N45</f>
        <v>63.173777054448742</v>
      </c>
      <c r="BO45">
        <v>91.563794649174937</v>
      </c>
      <c r="BP45">
        <v>78.110808356039968</v>
      </c>
      <c r="BQ45">
        <v>72.858617131062942</v>
      </c>
      <c r="BR45">
        <v>91.003460207612477</v>
      </c>
      <c r="BS45">
        <v>71.415027257643999</v>
      </c>
      <c r="BT45">
        <v>66.651614845396296</v>
      </c>
      <c r="BU45">
        <v>91.207237816428915</v>
      </c>
      <c r="BV45">
        <v>75.02270663033606</v>
      </c>
      <c r="BW45">
        <v>75.851393188854487</v>
      </c>
      <c r="BX45">
        <v>88.062283737024245</v>
      </c>
      <c r="BY45">
        <v>52.619104053093146</v>
      </c>
      <c r="BZ45">
        <v>64.215370059777229</v>
      </c>
    </row>
    <row r="46" spans="1:78">
      <c r="A46" s="30">
        <v>40422</v>
      </c>
      <c r="C46">
        <v>88.062283737024245</v>
      </c>
      <c r="D46">
        <v>75.02270663033606</v>
      </c>
      <c r="E46">
        <v>64.215370059777229</v>
      </c>
      <c r="F46">
        <v>52.619104053093146</v>
      </c>
      <c r="G46">
        <v>75.851393188854487</v>
      </c>
      <c r="H46">
        <v>91.207237816428915</v>
      </c>
      <c r="I46">
        <f>'5a Regression on relevant vars'!$B$17+'5a Regression on relevant vars'!$B$18*'6 Forecast 12 months'!C46+'5a Regression on relevant vars'!$B$19*'6 Forecast 12 months'!D46+'5a Regression on relevant vars'!$B$20*'6 Forecast 12 months'!E46+'5a Regression on relevant vars'!$B$21*'6 Forecast 12 months'!F46</f>
        <v>108.19464239702835</v>
      </c>
      <c r="J46">
        <f>'5a Regression on relevant vars'!$B$17+'5a Regression on relevant vars'!$B$18*'6 Forecast 12 months'!K46+'5a Regression on relevant vars'!$B$19*'6 Forecast 12 months'!L46+'5a Regression on relevant vars'!$B$20*'6 Forecast 12 months'!M46+'5a Regression on relevant vars'!$B$21*'6 Forecast 12 months'!N46</f>
        <v>63.173777054448742</v>
      </c>
      <c r="BU46">
        <v>91.563794649174937</v>
      </c>
      <c r="BV46">
        <v>78.110808356039968</v>
      </c>
      <c r="BW46">
        <v>72.858617131062942</v>
      </c>
      <c r="BX46">
        <v>91.003460207612477</v>
      </c>
      <c r="BY46">
        <v>71.415027257643999</v>
      </c>
      <c r="BZ46">
        <v>66.651614845396296</v>
      </c>
    </row>
    <row r="47" spans="1:78">
      <c r="A47" s="30">
        <v>40452</v>
      </c>
      <c r="C47">
        <v>91.003460207612477</v>
      </c>
      <c r="D47">
        <v>78.110808356039968</v>
      </c>
      <c r="E47">
        <v>66.651614845396296</v>
      </c>
      <c r="F47">
        <v>71.415027257643999</v>
      </c>
      <c r="G47">
        <v>72.858617131062942</v>
      </c>
      <c r="H47">
        <v>91.563794649174937</v>
      </c>
      <c r="I47">
        <f>'5a Regression on relevant vars'!$B$17+'5a Regression on relevant vars'!$B$18*'6 Forecast 12 months'!C47+'5a Regression on relevant vars'!$B$19*'6 Forecast 12 months'!D47+'5a Regression on relevant vars'!$B$20*'6 Forecast 12 months'!E47+'5a Regression on relevant vars'!$B$21*'6 Forecast 12 months'!F47</f>
        <v>108.31047711646298</v>
      </c>
      <c r="J47">
        <f>'5a Regression on relevant vars'!$B$17+'5a Regression on relevant vars'!$B$18*'6 Forecast 12 months'!K47+'5a Regression on relevant vars'!$B$19*'6 Forecast 12 months'!L47+'5a Regression on relevant vars'!$B$20*'6 Forecast 12 months'!M47+'5a Regression on relevant vars'!$B$21*'6 Forecast 12 months'!N47</f>
        <v>63.173777054448742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F2" sqref="F2:F29"/>
    </sheetView>
  </sheetViews>
  <sheetFormatPr defaultRowHeight="14.4"/>
  <cols>
    <col min="6" max="6" width="14.77734375" customWidth="1"/>
  </cols>
  <sheetData>
    <row r="1" spans="1:6" ht="92.4">
      <c r="A1" t="s">
        <v>7</v>
      </c>
      <c r="B1" s="2" t="s">
        <v>0</v>
      </c>
      <c r="C1" s="12" t="s">
        <v>27</v>
      </c>
      <c r="D1" s="12" t="s">
        <v>29</v>
      </c>
      <c r="E1" s="12" t="s">
        <v>30</v>
      </c>
      <c r="F1" s="16" t="s">
        <v>40</v>
      </c>
    </row>
    <row r="2" spans="1:6">
      <c r="A2" s="1">
        <v>39264</v>
      </c>
      <c r="B2">
        <v>105.73953589500699</v>
      </c>
      <c r="C2" s="40">
        <v>102.72479564032697</v>
      </c>
      <c r="D2" s="40">
        <v>100</v>
      </c>
      <c r="E2" s="40">
        <v>127.70798767480444</v>
      </c>
      <c r="F2" s="40">
        <v>100</v>
      </c>
    </row>
    <row r="3" spans="1:6">
      <c r="A3" s="1">
        <v>39295</v>
      </c>
      <c r="B3">
        <v>102.14254449228575</v>
      </c>
      <c r="C3" s="40">
        <v>102.45231607629428</v>
      </c>
      <c r="D3" s="40">
        <v>100</v>
      </c>
      <c r="E3" s="40">
        <v>148.25788101445841</v>
      </c>
      <c r="F3" s="40">
        <v>94.220846233230134</v>
      </c>
    </row>
    <row r="4" spans="1:6">
      <c r="A4" s="1">
        <v>39326</v>
      </c>
      <c r="B4">
        <v>100.88710642946177</v>
      </c>
      <c r="C4" s="40">
        <v>103.81471389645777</v>
      </c>
      <c r="D4" s="40">
        <v>100</v>
      </c>
      <c r="E4" s="40">
        <v>141.81085565299833</v>
      </c>
      <c r="F4" s="40">
        <v>91.228070175438603</v>
      </c>
    </row>
    <row r="5" spans="1:6">
      <c r="A5" s="1">
        <v>39356</v>
      </c>
      <c r="B5">
        <v>102.45677885695478</v>
      </c>
      <c r="C5" s="40">
        <v>103.81471389645777</v>
      </c>
      <c r="D5" s="40">
        <v>100</v>
      </c>
      <c r="E5" s="40">
        <v>148.80303389428775</v>
      </c>
      <c r="F5" s="40">
        <v>89.88648090815272</v>
      </c>
    </row>
    <row r="6" spans="1:6">
      <c r="A6" s="1">
        <v>39387</v>
      </c>
      <c r="B6">
        <v>103.86167598043092</v>
      </c>
      <c r="C6" s="40">
        <v>102.27066303360581</v>
      </c>
      <c r="D6" s="40">
        <v>99.48096885813149</v>
      </c>
      <c r="E6" s="40">
        <v>165.7501777672434</v>
      </c>
      <c r="F6" s="40">
        <v>91.124871001031977</v>
      </c>
    </row>
    <row r="7" spans="1:6">
      <c r="A7" s="1">
        <v>39417</v>
      </c>
      <c r="B7">
        <v>103.46504447680964</v>
      </c>
      <c r="C7" s="40">
        <v>102.17983651226159</v>
      </c>
      <c r="D7" s="40">
        <v>99.307958477508649</v>
      </c>
      <c r="E7" s="40">
        <v>182.55510784546101</v>
      </c>
      <c r="F7" s="40">
        <v>88.028895768833834</v>
      </c>
    </row>
    <row r="8" spans="1:6">
      <c r="A8" s="1">
        <v>39448</v>
      </c>
      <c r="B8">
        <v>102.80459613433806</v>
      </c>
      <c r="C8" s="40">
        <v>100.18165304268847</v>
      </c>
      <c r="D8" s="40">
        <v>94.636678200692046</v>
      </c>
      <c r="E8" s="40">
        <v>226.0488267361934</v>
      </c>
      <c r="F8" s="40">
        <v>93.292053663570698</v>
      </c>
    </row>
    <row r="9" spans="1:6">
      <c r="A9" s="1">
        <v>39479</v>
      </c>
      <c r="B9">
        <v>102.63274078538606</v>
      </c>
      <c r="C9" s="40">
        <v>99.182561307901921</v>
      </c>
      <c r="D9" s="40">
        <v>94.290657439446363</v>
      </c>
      <c r="E9" s="40">
        <v>250.794027020621</v>
      </c>
      <c r="F9" s="40">
        <v>86.068111455108365</v>
      </c>
    </row>
    <row r="10" spans="1:6">
      <c r="A10" s="1">
        <v>39508</v>
      </c>
      <c r="B10">
        <v>97.285005418101363</v>
      </c>
      <c r="C10" s="40">
        <v>97.456857402361493</v>
      </c>
      <c r="D10" s="40">
        <v>93.598615916955026</v>
      </c>
      <c r="E10" s="40">
        <v>242.00047404598246</v>
      </c>
      <c r="F10" s="40">
        <v>86.068111455108365</v>
      </c>
    </row>
    <row r="11" spans="1:6">
      <c r="A11" s="1">
        <v>39539</v>
      </c>
      <c r="B11">
        <v>98.77812793789812</v>
      </c>
      <c r="C11" s="40">
        <v>96.639418710263399</v>
      </c>
      <c r="D11" s="40">
        <v>92.214532871972338</v>
      </c>
      <c r="E11" s="40">
        <v>216.71012088172552</v>
      </c>
      <c r="F11" s="40">
        <v>83.488132094943239</v>
      </c>
    </row>
    <row r="12" spans="1:6">
      <c r="A12" s="1">
        <v>39569</v>
      </c>
      <c r="B12">
        <v>97.062694037554891</v>
      </c>
      <c r="C12" s="40">
        <v>94.641235240690293</v>
      </c>
      <c r="D12" s="40">
        <v>89.61937716262976</v>
      </c>
      <c r="E12" s="40">
        <v>145.60322351268073</v>
      </c>
      <c r="F12" s="40">
        <v>78.534571723426211</v>
      </c>
    </row>
    <row r="13" spans="1:6">
      <c r="A13" s="1">
        <v>39600</v>
      </c>
      <c r="B13">
        <v>98.586431444470037</v>
      </c>
      <c r="C13" s="40">
        <v>92.098092643051771</v>
      </c>
      <c r="D13" s="40">
        <v>91.349480968858131</v>
      </c>
      <c r="E13" s="40">
        <v>180.44560322351268</v>
      </c>
      <c r="F13" s="40">
        <v>77.915376676986583</v>
      </c>
    </row>
    <row r="14" spans="1:6">
      <c r="A14" s="1">
        <v>39630</v>
      </c>
      <c r="B14">
        <v>98.374106919332363</v>
      </c>
      <c r="C14" s="40">
        <v>93.46049046321528</v>
      </c>
      <c r="D14" s="40">
        <v>89.61937716262976</v>
      </c>
      <c r="E14" s="40">
        <v>187.01114008058781</v>
      </c>
      <c r="F14" s="40">
        <v>80.908152734778128</v>
      </c>
    </row>
    <row r="15" spans="1:6">
      <c r="A15" s="1">
        <v>39661</v>
      </c>
      <c r="B15">
        <v>93.517039657696756</v>
      </c>
      <c r="C15" s="40">
        <v>90.099909173478665</v>
      </c>
      <c r="D15" s="40">
        <v>89.792387543252602</v>
      </c>
      <c r="E15" s="40">
        <v>223.72600142213795</v>
      </c>
      <c r="F15" s="40">
        <v>73.065015479876152</v>
      </c>
    </row>
    <row r="16" spans="1:6">
      <c r="A16" s="1">
        <v>39692</v>
      </c>
      <c r="B16">
        <v>94.302960638145223</v>
      </c>
      <c r="C16" s="40">
        <v>89.373297002724811</v>
      </c>
      <c r="D16" s="40">
        <v>88.408304498269914</v>
      </c>
      <c r="E16" s="40">
        <v>271.15430196729085</v>
      </c>
      <c r="F16" s="40">
        <v>71.723426212590297</v>
      </c>
    </row>
    <row r="17" spans="1:6">
      <c r="A17" s="1">
        <v>39722</v>
      </c>
      <c r="B17">
        <v>91.581053903126431</v>
      </c>
      <c r="C17" s="40">
        <v>87.19346049046321</v>
      </c>
      <c r="D17" s="40">
        <v>85.640138408304495</v>
      </c>
      <c r="E17" s="40">
        <v>222.30386347475704</v>
      </c>
      <c r="F17" s="40">
        <v>64.602683178534576</v>
      </c>
    </row>
    <row r="18" spans="1:6">
      <c r="A18" s="1">
        <v>39753</v>
      </c>
      <c r="B18">
        <v>88.197168991842119</v>
      </c>
      <c r="C18" s="40">
        <v>82.288828337874648</v>
      </c>
      <c r="D18" s="40">
        <v>82.698961937716263</v>
      </c>
      <c r="E18" s="40">
        <v>196.25503673856363</v>
      </c>
      <c r="F18" s="40">
        <v>61.713106295149636</v>
      </c>
    </row>
    <row r="19" spans="1:6">
      <c r="A19" s="1">
        <v>39783</v>
      </c>
      <c r="B19">
        <v>86.35662237956501</v>
      </c>
      <c r="C19" s="40">
        <v>80.472297910990008</v>
      </c>
      <c r="D19" s="40">
        <v>83.391003460207628</v>
      </c>
      <c r="E19" s="40">
        <v>158.59208343209292</v>
      </c>
      <c r="F19" s="40">
        <v>58.204334365325074</v>
      </c>
    </row>
    <row r="20" spans="1:6">
      <c r="A20" s="1">
        <v>39814</v>
      </c>
      <c r="B20">
        <v>85.512898978322625</v>
      </c>
      <c r="C20" s="40">
        <v>78.928247048138061</v>
      </c>
      <c r="D20" s="40">
        <v>81.141868512110733</v>
      </c>
      <c r="E20" s="40">
        <v>71.699454847120165</v>
      </c>
      <c r="F20" s="40">
        <v>63.157894736842103</v>
      </c>
    </row>
    <row r="21" spans="1:6">
      <c r="A21" s="1">
        <v>39845</v>
      </c>
      <c r="B21">
        <v>86.473718067966701</v>
      </c>
      <c r="C21" s="40">
        <v>72.388737511353312</v>
      </c>
      <c r="D21" s="40">
        <v>75.43252595155711</v>
      </c>
      <c r="E21" s="40">
        <v>20.170656553685706</v>
      </c>
      <c r="F21" s="40">
        <v>65.015479876160981</v>
      </c>
    </row>
    <row r="22" spans="1:6">
      <c r="A22" s="1">
        <v>39873</v>
      </c>
      <c r="B22">
        <v>87.050209521753146</v>
      </c>
      <c r="C22" s="40">
        <v>66.757493188010912</v>
      </c>
      <c r="D22" s="40">
        <v>67.301038062283737</v>
      </c>
      <c r="E22" s="40">
        <v>16.591609386110452</v>
      </c>
      <c r="F22" s="40">
        <v>72.549019607843135</v>
      </c>
    </row>
    <row r="23" spans="1:6">
      <c r="A23" s="1">
        <v>39904</v>
      </c>
      <c r="B23">
        <v>88.315947268315554</v>
      </c>
      <c r="C23" s="40">
        <v>60.490463215258849</v>
      </c>
      <c r="D23" s="40">
        <v>66.262975778546718</v>
      </c>
      <c r="E23" s="40">
        <v>18.345579521213555</v>
      </c>
      <c r="F23" s="40">
        <v>58.410732714138277</v>
      </c>
    </row>
    <row r="24" spans="1:6">
      <c r="A24" s="1">
        <v>39934</v>
      </c>
      <c r="B24">
        <v>89.339045243981346</v>
      </c>
      <c r="C24" s="40">
        <v>57.402361489554956</v>
      </c>
      <c r="D24" s="40">
        <v>66.608996539792386</v>
      </c>
      <c r="E24" s="40">
        <v>25.36146006162598</v>
      </c>
      <c r="F24" s="40">
        <v>57.069143446852422</v>
      </c>
    </row>
    <row r="25" spans="1:6">
      <c r="A25" s="1">
        <v>39965</v>
      </c>
      <c r="B25">
        <v>89.753723041465776</v>
      </c>
      <c r="C25" s="40">
        <v>55.313351498637608</v>
      </c>
      <c r="D25" s="40">
        <v>62.629757785467135</v>
      </c>
      <c r="E25" s="40">
        <v>47.072766058307657</v>
      </c>
      <c r="F25" s="40">
        <v>62.02270381836945</v>
      </c>
    </row>
    <row r="26" spans="1:6">
      <c r="A26" s="1">
        <v>39995</v>
      </c>
      <c r="B26">
        <v>91.187337280221854</v>
      </c>
      <c r="C26" s="40">
        <v>54.768392370572208</v>
      </c>
      <c r="D26" s="40">
        <v>66.262975778546718</v>
      </c>
      <c r="E26" s="40">
        <v>37.307418819625504</v>
      </c>
      <c r="F26" s="40">
        <v>63.157894736842103</v>
      </c>
    </row>
    <row r="27" spans="1:6">
      <c r="A27" s="1">
        <v>40026</v>
      </c>
      <c r="B27">
        <v>92.279801843303815</v>
      </c>
      <c r="C27" s="40">
        <v>58.038147138964582</v>
      </c>
      <c r="D27" s="40">
        <v>70.069204152249142</v>
      </c>
      <c r="E27" s="40">
        <v>42.427115430196729</v>
      </c>
      <c r="F27" s="40">
        <v>58.101135190918463</v>
      </c>
    </row>
    <row r="28" spans="1:6">
      <c r="A28" s="1">
        <v>40057</v>
      </c>
      <c r="B28">
        <v>92.87959618016086</v>
      </c>
      <c r="C28" s="40">
        <v>60.581289736603097</v>
      </c>
      <c r="D28" s="40">
        <v>75.95155709342562</v>
      </c>
      <c r="E28" s="40">
        <v>74.994074425219253</v>
      </c>
      <c r="F28" s="40">
        <v>59.133126934984517</v>
      </c>
    </row>
    <row r="29" spans="1:6">
      <c r="A29" s="1">
        <v>40087</v>
      </c>
      <c r="B29">
        <v>96.015602502976193</v>
      </c>
      <c r="C29" s="40">
        <v>64.577656675749324</v>
      </c>
      <c r="D29" s="40">
        <v>76.816608996539799</v>
      </c>
      <c r="E29" s="40">
        <v>96.468357430670764</v>
      </c>
      <c r="F29" s="40">
        <v>63.880288957688336</v>
      </c>
    </row>
    <row r="30" spans="1:6">
      <c r="C30" s="40">
        <v>68.119891008174392</v>
      </c>
      <c r="D30" s="40">
        <v>81.31487889273356</v>
      </c>
      <c r="E30" s="40">
        <v>79.284190566484952</v>
      </c>
      <c r="F30" s="40">
        <v>70.897832817337459</v>
      </c>
    </row>
    <row r="31" spans="1:6">
      <c r="C31" s="40">
        <v>73.478655767484113</v>
      </c>
      <c r="D31" s="40">
        <v>86.505190311418687</v>
      </c>
      <c r="E31" s="40">
        <v>57.383266176819149</v>
      </c>
      <c r="F31" s="40">
        <v>73.065015479876152</v>
      </c>
    </row>
    <row r="32" spans="1:6">
      <c r="C32" s="40">
        <v>75.02270663033606</v>
      </c>
      <c r="D32" s="40">
        <v>88.062283737024245</v>
      </c>
      <c r="E32" s="40">
        <v>52.619104053093146</v>
      </c>
      <c r="F32" s="40">
        <v>68.111455108359138</v>
      </c>
    </row>
    <row r="33" spans="3:6">
      <c r="C33" s="40">
        <v>78.110808356039968</v>
      </c>
      <c r="D33" s="40">
        <v>91.003460207612477</v>
      </c>
      <c r="E33" s="40">
        <v>71.415027257643999</v>
      </c>
      <c r="F33" s="40">
        <v>65.221878224974191</v>
      </c>
    </row>
    <row r="34" spans="3:6">
      <c r="C34" s="40"/>
      <c r="D34" s="40"/>
      <c r="E34" s="40"/>
      <c r="F34" s="40">
        <v>75.851393188854487</v>
      </c>
    </row>
    <row r="35" spans="3:6">
      <c r="C35" s="40"/>
      <c r="D35" s="40"/>
      <c r="E35" s="40"/>
      <c r="F35" s="40">
        <v>72.858617131062942</v>
      </c>
    </row>
    <row r="36" spans="3:6">
      <c r="C36" s="40"/>
      <c r="D36" s="40"/>
      <c r="E36" s="40"/>
      <c r="F36" s="40"/>
    </row>
    <row r="37" spans="3:6">
      <c r="C37" s="40"/>
      <c r="D37" s="40"/>
      <c r="E37" s="40"/>
      <c r="F37" s="40"/>
    </row>
    <row r="38" spans="3:6">
      <c r="C38" s="40"/>
      <c r="D38" s="40"/>
      <c r="E38" s="40"/>
      <c r="F38" s="40"/>
    </row>
    <row r="39" spans="3:6">
      <c r="C39" s="40"/>
      <c r="D39" s="40"/>
      <c r="E39" s="40"/>
      <c r="F39" s="40"/>
    </row>
    <row r="40" spans="3:6">
      <c r="C40" s="40"/>
      <c r="D40" s="40"/>
      <c r="E40" s="40"/>
      <c r="F40" s="40"/>
    </row>
    <row r="41" spans="3:6">
      <c r="C41" s="40"/>
      <c r="D41" s="40"/>
      <c r="E41" s="40"/>
      <c r="F41" s="4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B47"/>
  <sheetViews>
    <sheetView workbookViewId="0">
      <selection activeCell="O25" sqref="A1:CB47"/>
    </sheetView>
  </sheetViews>
  <sheetFormatPr defaultRowHeight="14.4"/>
  <cols>
    <col min="3" max="6" width="8.44140625" customWidth="1"/>
    <col min="7" max="7" width="9.6640625" customWidth="1"/>
    <col min="9" max="9" width="13.5546875" customWidth="1"/>
    <col min="10" max="10" width="12.5546875" customWidth="1"/>
    <col min="13" max="75" width="8.44140625" customWidth="1"/>
  </cols>
  <sheetData>
    <row r="1" spans="1:80" ht="92.4">
      <c r="A1" t="s">
        <v>7</v>
      </c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9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3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5" t="s">
        <v>38</v>
      </c>
      <c r="AN1" s="16" t="s">
        <v>39</v>
      </c>
      <c r="AO1" s="16" t="s">
        <v>40</v>
      </c>
      <c r="AP1" s="16" t="s">
        <v>41</v>
      </c>
      <c r="AQ1" s="16" t="s">
        <v>42</v>
      </c>
      <c r="AR1" s="16" t="s">
        <v>43</v>
      </c>
      <c r="AS1" s="5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5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17" t="s">
        <v>56</v>
      </c>
      <c r="BF1" s="18" t="s">
        <v>57</v>
      </c>
      <c r="BG1" s="18" t="s">
        <v>58</v>
      </c>
      <c r="BH1" s="18" t="s">
        <v>59</v>
      </c>
      <c r="BI1" s="18" t="s">
        <v>60</v>
      </c>
      <c r="BJ1" s="18" t="s">
        <v>61</v>
      </c>
      <c r="BK1" s="19" t="s">
        <v>62</v>
      </c>
      <c r="BL1" s="20" t="s">
        <v>63</v>
      </c>
      <c r="BM1" s="20" t="s">
        <v>64</v>
      </c>
      <c r="BN1" s="20" t="s">
        <v>65</v>
      </c>
      <c r="BO1" s="20" t="s">
        <v>66</v>
      </c>
      <c r="BP1" s="20" t="s">
        <v>67</v>
      </c>
      <c r="BQ1" s="21" t="s">
        <v>68</v>
      </c>
      <c r="BR1" s="22" t="s">
        <v>69</v>
      </c>
      <c r="BS1" s="22" t="s">
        <v>70</v>
      </c>
      <c r="BT1" s="22" t="s">
        <v>71</v>
      </c>
      <c r="BU1" s="22" t="s">
        <v>72</v>
      </c>
      <c r="BV1" s="22" t="s">
        <v>73</v>
      </c>
      <c r="BW1" s="15" t="s">
        <v>74</v>
      </c>
      <c r="BX1" s="16" t="s">
        <v>75</v>
      </c>
      <c r="BY1" s="16" t="s">
        <v>76</v>
      </c>
      <c r="BZ1" s="16" t="s">
        <v>77</v>
      </c>
      <c r="CA1" s="16" t="s">
        <v>78</v>
      </c>
      <c r="CB1" s="16" t="s">
        <v>79</v>
      </c>
    </row>
    <row r="2" spans="1:80">
      <c r="A2" s="1">
        <v>39083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 s="40">
        <v>100</v>
      </c>
      <c r="J2" s="40">
        <v>100</v>
      </c>
      <c r="K2" s="40">
        <v>100</v>
      </c>
      <c r="L2" s="40">
        <v>100</v>
      </c>
      <c r="M2" s="40">
        <v>100</v>
      </c>
      <c r="N2" s="40">
        <v>100</v>
      </c>
      <c r="O2" s="40">
        <v>100</v>
      </c>
      <c r="P2" s="40">
        <v>100</v>
      </c>
      <c r="Q2" s="40">
        <v>100</v>
      </c>
      <c r="R2" s="40">
        <v>100</v>
      </c>
      <c r="S2" s="40">
        <v>100</v>
      </c>
      <c r="T2" s="40">
        <v>100</v>
      </c>
      <c r="U2" s="40">
        <v>100</v>
      </c>
      <c r="V2" s="40">
        <v>100</v>
      </c>
      <c r="W2" s="40">
        <v>100</v>
      </c>
      <c r="X2" s="40">
        <v>100</v>
      </c>
      <c r="Y2" s="40">
        <v>100</v>
      </c>
      <c r="Z2" s="40">
        <v>100</v>
      </c>
      <c r="AA2" s="40">
        <v>100</v>
      </c>
      <c r="AB2" s="40">
        <v>100</v>
      </c>
      <c r="AC2" s="40">
        <v>100</v>
      </c>
      <c r="AD2" s="40">
        <v>100</v>
      </c>
      <c r="AE2" s="40">
        <v>100</v>
      </c>
      <c r="AF2" s="40">
        <v>100</v>
      </c>
      <c r="AG2" s="40">
        <v>100</v>
      </c>
      <c r="AH2" s="40">
        <v>100</v>
      </c>
      <c r="AI2" s="40">
        <v>100</v>
      </c>
      <c r="AJ2" s="40">
        <v>100</v>
      </c>
      <c r="AK2" s="40">
        <v>100</v>
      </c>
      <c r="AL2" s="40">
        <v>100</v>
      </c>
      <c r="AM2" s="40">
        <v>100</v>
      </c>
      <c r="AN2" s="40">
        <v>100</v>
      </c>
      <c r="AO2" s="40">
        <v>100</v>
      </c>
      <c r="AP2" s="40">
        <v>100</v>
      </c>
      <c r="AQ2" s="40">
        <v>100</v>
      </c>
      <c r="AR2" s="40">
        <v>100</v>
      </c>
      <c r="AS2" s="40">
        <v>100</v>
      </c>
      <c r="AT2" s="40">
        <v>100</v>
      </c>
      <c r="AU2" s="40">
        <v>100</v>
      </c>
      <c r="AV2" s="40">
        <v>100</v>
      </c>
      <c r="AW2" s="40">
        <v>100</v>
      </c>
      <c r="AX2" s="40">
        <v>100</v>
      </c>
      <c r="AY2" s="40">
        <v>100</v>
      </c>
      <c r="AZ2" s="40">
        <v>100</v>
      </c>
      <c r="BA2" s="40">
        <v>100</v>
      </c>
      <c r="BB2" s="40">
        <v>100</v>
      </c>
      <c r="BC2" s="40">
        <v>100</v>
      </c>
      <c r="BD2" s="40">
        <v>100</v>
      </c>
      <c r="BE2" s="40">
        <v>100</v>
      </c>
      <c r="BF2" s="40">
        <v>100</v>
      </c>
      <c r="BG2" s="40">
        <v>100</v>
      </c>
      <c r="BH2" s="40">
        <v>100</v>
      </c>
      <c r="BI2" s="40">
        <v>100</v>
      </c>
      <c r="BJ2" s="40">
        <v>100</v>
      </c>
      <c r="BK2" s="40">
        <v>100</v>
      </c>
      <c r="BL2" s="40">
        <v>100</v>
      </c>
      <c r="BM2" s="40">
        <v>100</v>
      </c>
      <c r="BN2" s="40">
        <v>100</v>
      </c>
      <c r="BO2" s="40">
        <v>100</v>
      </c>
      <c r="BP2" s="40">
        <v>100</v>
      </c>
      <c r="BQ2" s="40">
        <v>100</v>
      </c>
      <c r="BR2" s="40">
        <v>100</v>
      </c>
      <c r="BS2" s="40">
        <v>100</v>
      </c>
      <c r="BT2" s="40">
        <v>100</v>
      </c>
      <c r="BU2" s="40">
        <v>100</v>
      </c>
      <c r="BV2" s="40">
        <v>100</v>
      </c>
      <c r="BW2" s="40">
        <v>100</v>
      </c>
      <c r="BX2" s="40">
        <v>100</v>
      </c>
      <c r="BY2" s="40">
        <v>100</v>
      </c>
      <c r="BZ2" s="40">
        <v>100</v>
      </c>
      <c r="CA2" s="40">
        <v>100</v>
      </c>
      <c r="CB2" s="40">
        <v>100</v>
      </c>
    </row>
    <row r="3" spans="1:80">
      <c r="A3" s="1">
        <v>39114</v>
      </c>
      <c r="B3">
        <v>100.51024567248599</v>
      </c>
      <c r="C3">
        <v>99.986792599565504</v>
      </c>
      <c r="D3">
        <v>101.18074477747503</v>
      </c>
      <c r="E3">
        <v>94.220846233230134</v>
      </c>
      <c r="F3">
        <v>100</v>
      </c>
      <c r="G3">
        <v>114.19767717468594</v>
      </c>
      <c r="H3">
        <v>99.460284694448035</v>
      </c>
      <c r="I3" s="40">
        <v>100</v>
      </c>
      <c r="J3" s="40">
        <v>100</v>
      </c>
      <c r="K3" s="40">
        <v>100</v>
      </c>
      <c r="L3" s="40">
        <v>100</v>
      </c>
      <c r="M3" s="40">
        <v>100</v>
      </c>
      <c r="N3" s="40">
        <v>100</v>
      </c>
      <c r="O3" s="40">
        <v>100</v>
      </c>
      <c r="P3" s="40">
        <v>100</v>
      </c>
      <c r="Q3" s="40">
        <v>100</v>
      </c>
      <c r="R3" s="40">
        <v>100</v>
      </c>
      <c r="S3" s="40">
        <v>100</v>
      </c>
      <c r="T3" s="40">
        <v>100</v>
      </c>
      <c r="U3" s="40">
        <v>100</v>
      </c>
      <c r="V3" s="40">
        <v>100</v>
      </c>
      <c r="W3" s="40">
        <v>100</v>
      </c>
      <c r="X3" s="40">
        <v>100</v>
      </c>
      <c r="Y3" s="40">
        <v>100</v>
      </c>
      <c r="Z3" s="40">
        <v>100</v>
      </c>
      <c r="AA3" s="40">
        <v>100</v>
      </c>
      <c r="AB3" s="40">
        <v>100</v>
      </c>
      <c r="AC3" s="40">
        <v>100</v>
      </c>
      <c r="AD3" s="40">
        <v>100</v>
      </c>
      <c r="AE3" s="40">
        <v>100</v>
      </c>
      <c r="AF3" s="40">
        <v>100</v>
      </c>
      <c r="AG3" s="40">
        <v>100</v>
      </c>
      <c r="AH3" s="40">
        <v>100</v>
      </c>
      <c r="AI3" s="40">
        <v>100</v>
      </c>
      <c r="AJ3" s="40">
        <v>100</v>
      </c>
      <c r="AK3" s="40">
        <v>100</v>
      </c>
      <c r="AL3" s="40">
        <v>100</v>
      </c>
      <c r="AM3" s="40">
        <v>100</v>
      </c>
      <c r="AN3" s="40">
        <v>100</v>
      </c>
      <c r="AO3" s="40">
        <v>100</v>
      </c>
      <c r="AP3" s="40">
        <v>100</v>
      </c>
      <c r="AQ3" s="40">
        <v>100</v>
      </c>
      <c r="AR3" s="40">
        <v>100</v>
      </c>
      <c r="AS3" s="40">
        <v>100</v>
      </c>
      <c r="AT3" s="40">
        <v>100</v>
      </c>
      <c r="AU3" s="40">
        <v>100</v>
      </c>
      <c r="AV3" s="40">
        <v>100</v>
      </c>
      <c r="AW3" s="40">
        <v>100</v>
      </c>
      <c r="AX3" s="40">
        <v>100</v>
      </c>
      <c r="AY3" s="40">
        <v>100</v>
      </c>
      <c r="AZ3" s="40">
        <v>100</v>
      </c>
      <c r="BA3" s="40">
        <v>100</v>
      </c>
      <c r="BB3" s="40">
        <v>100</v>
      </c>
      <c r="BC3" s="40">
        <v>100</v>
      </c>
      <c r="BD3" s="40">
        <v>100</v>
      </c>
      <c r="BE3" s="40">
        <v>100</v>
      </c>
      <c r="BF3" s="40">
        <v>100</v>
      </c>
      <c r="BG3" s="40">
        <v>100</v>
      </c>
      <c r="BH3" s="40">
        <v>100</v>
      </c>
      <c r="BI3" s="40">
        <v>100</v>
      </c>
      <c r="BJ3" s="40">
        <v>100</v>
      </c>
      <c r="BK3" s="40">
        <v>100</v>
      </c>
      <c r="BL3" s="40">
        <v>100</v>
      </c>
      <c r="BM3" s="40">
        <v>100</v>
      </c>
      <c r="BN3" s="40">
        <v>100</v>
      </c>
      <c r="BO3" s="40">
        <v>100</v>
      </c>
      <c r="BP3" s="40">
        <v>100</v>
      </c>
      <c r="BQ3" s="40">
        <v>100</v>
      </c>
      <c r="BR3" s="40">
        <v>100</v>
      </c>
      <c r="BS3" s="40">
        <v>100</v>
      </c>
      <c r="BT3" s="40">
        <v>100</v>
      </c>
      <c r="BU3" s="40">
        <v>100</v>
      </c>
      <c r="BV3" s="40">
        <v>100</v>
      </c>
      <c r="BW3" s="40">
        <v>100</v>
      </c>
      <c r="BX3" s="40">
        <v>100</v>
      </c>
      <c r="BY3" s="40">
        <v>100</v>
      </c>
      <c r="BZ3" s="40">
        <v>100</v>
      </c>
      <c r="CA3" s="40">
        <v>100</v>
      </c>
      <c r="CB3" s="40">
        <v>100</v>
      </c>
    </row>
    <row r="4" spans="1:80">
      <c r="A4" s="1">
        <v>39142</v>
      </c>
      <c r="B4">
        <v>100.67966450282113</v>
      </c>
      <c r="C4">
        <v>99.747801968165433</v>
      </c>
      <c r="D4">
        <v>102.72479564032697</v>
      </c>
      <c r="E4">
        <v>91.228070175438603</v>
      </c>
      <c r="F4">
        <v>100</v>
      </c>
      <c r="G4">
        <v>127.70798767480444</v>
      </c>
      <c r="H4">
        <v>100.98266890293726</v>
      </c>
      <c r="I4" s="40">
        <v>99.986792599565504</v>
      </c>
      <c r="J4" s="40">
        <v>101.18074477747503</v>
      </c>
      <c r="K4" s="40">
        <v>94.220846233230134</v>
      </c>
      <c r="L4" s="40">
        <v>100</v>
      </c>
      <c r="M4" s="40">
        <v>114.19767717468594</v>
      </c>
      <c r="N4" s="40">
        <v>99.460284694448035</v>
      </c>
      <c r="O4" s="40">
        <v>100</v>
      </c>
      <c r="P4" s="40">
        <v>100</v>
      </c>
      <c r="Q4" s="40">
        <v>100</v>
      </c>
      <c r="R4" s="40">
        <v>100</v>
      </c>
      <c r="S4" s="40">
        <v>100</v>
      </c>
      <c r="T4" s="40">
        <v>100</v>
      </c>
      <c r="U4" s="40">
        <v>100</v>
      </c>
      <c r="V4" s="40">
        <v>100</v>
      </c>
      <c r="W4" s="40">
        <v>100</v>
      </c>
      <c r="X4" s="40">
        <v>100</v>
      </c>
      <c r="Y4" s="40">
        <v>100</v>
      </c>
      <c r="Z4" s="40">
        <v>100</v>
      </c>
      <c r="AA4" s="40">
        <v>100</v>
      </c>
      <c r="AB4" s="40">
        <v>100</v>
      </c>
      <c r="AC4" s="40">
        <v>100</v>
      </c>
      <c r="AD4" s="40">
        <v>100</v>
      </c>
      <c r="AE4" s="40">
        <v>100</v>
      </c>
      <c r="AF4" s="40">
        <v>100</v>
      </c>
      <c r="AG4" s="40">
        <v>100</v>
      </c>
      <c r="AH4" s="40">
        <v>100</v>
      </c>
      <c r="AI4" s="40">
        <v>100</v>
      </c>
      <c r="AJ4" s="40">
        <v>100</v>
      </c>
      <c r="AK4" s="40">
        <v>100</v>
      </c>
      <c r="AL4" s="40">
        <v>100</v>
      </c>
      <c r="AM4" s="40">
        <v>100</v>
      </c>
      <c r="AN4" s="40">
        <v>100</v>
      </c>
      <c r="AO4" s="40">
        <v>100</v>
      </c>
      <c r="AP4" s="40">
        <v>100</v>
      </c>
      <c r="AQ4" s="40">
        <v>100</v>
      </c>
      <c r="AR4" s="40">
        <v>100</v>
      </c>
      <c r="AS4" s="40">
        <v>100</v>
      </c>
      <c r="AT4" s="40">
        <v>100</v>
      </c>
      <c r="AU4" s="40">
        <v>100</v>
      </c>
      <c r="AV4" s="40">
        <v>100</v>
      </c>
      <c r="AW4" s="40">
        <v>100</v>
      </c>
      <c r="AX4" s="40">
        <v>100</v>
      </c>
      <c r="AY4" s="40">
        <v>100</v>
      </c>
      <c r="AZ4" s="40">
        <v>100</v>
      </c>
      <c r="BA4" s="40">
        <v>100</v>
      </c>
      <c r="BB4" s="40">
        <v>100</v>
      </c>
      <c r="BC4" s="40">
        <v>100</v>
      </c>
      <c r="BD4" s="40">
        <v>100</v>
      </c>
      <c r="BE4" s="40">
        <v>100</v>
      </c>
      <c r="BF4" s="40">
        <v>100</v>
      </c>
      <c r="BG4" s="40">
        <v>100</v>
      </c>
      <c r="BH4" s="40">
        <v>100</v>
      </c>
      <c r="BI4" s="40">
        <v>100</v>
      </c>
      <c r="BJ4" s="40">
        <v>100</v>
      </c>
      <c r="BK4" s="40">
        <v>100</v>
      </c>
      <c r="BL4" s="40">
        <v>100</v>
      </c>
      <c r="BM4" s="40">
        <v>100</v>
      </c>
      <c r="BN4" s="40">
        <v>100</v>
      </c>
      <c r="BO4" s="40">
        <v>100</v>
      </c>
      <c r="BP4" s="40">
        <v>100</v>
      </c>
      <c r="BQ4" s="40">
        <v>100</v>
      </c>
      <c r="BR4" s="40">
        <v>100</v>
      </c>
      <c r="BS4" s="40">
        <v>100</v>
      </c>
      <c r="BT4" s="40">
        <v>100</v>
      </c>
      <c r="BU4" s="40">
        <v>100</v>
      </c>
      <c r="BV4" s="40">
        <v>100</v>
      </c>
      <c r="BW4" s="40">
        <v>100</v>
      </c>
      <c r="BX4" s="40">
        <v>100</v>
      </c>
      <c r="BY4" s="40">
        <v>100</v>
      </c>
      <c r="BZ4" s="40">
        <v>100</v>
      </c>
      <c r="CA4" s="40">
        <v>100</v>
      </c>
      <c r="CB4" s="40">
        <v>100</v>
      </c>
    </row>
    <row r="5" spans="1:80">
      <c r="A5" s="1">
        <v>39173</v>
      </c>
      <c r="B5">
        <v>101.36115906420204</v>
      </c>
      <c r="C5">
        <v>101.55702850482807</v>
      </c>
      <c r="D5">
        <v>102.45231607629428</v>
      </c>
      <c r="E5">
        <v>89.88648090815272</v>
      </c>
      <c r="F5">
        <v>100</v>
      </c>
      <c r="G5">
        <v>148.25788101445841</v>
      </c>
      <c r="H5">
        <v>100.0838601470778</v>
      </c>
      <c r="I5" s="40">
        <v>99.747801968165433</v>
      </c>
      <c r="J5" s="40">
        <v>102.72479564032697</v>
      </c>
      <c r="K5" s="40">
        <v>91.228070175438603</v>
      </c>
      <c r="L5" s="40">
        <v>100</v>
      </c>
      <c r="M5" s="40">
        <v>127.70798767480444</v>
      </c>
      <c r="N5" s="40">
        <v>100.98266890293726</v>
      </c>
      <c r="O5" s="40">
        <v>99.986792599565504</v>
      </c>
      <c r="P5" s="40">
        <v>101.18074477747503</v>
      </c>
      <c r="Q5" s="40">
        <v>94.220846233230134</v>
      </c>
      <c r="R5" s="40">
        <v>100</v>
      </c>
      <c r="S5" s="40">
        <v>114.19767717468594</v>
      </c>
      <c r="T5" s="40">
        <v>99.460284694448035</v>
      </c>
      <c r="U5" s="40">
        <v>100</v>
      </c>
      <c r="V5" s="40">
        <v>100</v>
      </c>
      <c r="W5" s="40">
        <v>100</v>
      </c>
      <c r="X5" s="40">
        <v>100</v>
      </c>
      <c r="Y5" s="40">
        <v>100</v>
      </c>
      <c r="Z5" s="40">
        <v>100</v>
      </c>
      <c r="AA5" s="40">
        <v>100</v>
      </c>
      <c r="AB5" s="40">
        <v>100</v>
      </c>
      <c r="AC5" s="40">
        <v>100</v>
      </c>
      <c r="AD5" s="40">
        <v>100</v>
      </c>
      <c r="AE5" s="40">
        <v>100</v>
      </c>
      <c r="AF5" s="40">
        <v>100</v>
      </c>
      <c r="AG5" s="40">
        <v>100</v>
      </c>
      <c r="AH5" s="40">
        <v>100</v>
      </c>
      <c r="AI5" s="40">
        <v>100</v>
      </c>
      <c r="AJ5" s="40">
        <v>100</v>
      </c>
      <c r="AK5" s="40">
        <v>100</v>
      </c>
      <c r="AL5" s="40">
        <v>100</v>
      </c>
      <c r="AM5" s="40">
        <v>100</v>
      </c>
      <c r="AN5" s="40">
        <v>100</v>
      </c>
      <c r="AO5" s="40">
        <v>100</v>
      </c>
      <c r="AP5" s="40">
        <v>100</v>
      </c>
      <c r="AQ5" s="40">
        <v>100</v>
      </c>
      <c r="AR5" s="40">
        <v>100</v>
      </c>
      <c r="AS5" s="40">
        <v>100</v>
      </c>
      <c r="AT5" s="40">
        <v>100</v>
      </c>
      <c r="AU5" s="40">
        <v>100</v>
      </c>
      <c r="AV5" s="40">
        <v>100</v>
      </c>
      <c r="AW5" s="40">
        <v>100</v>
      </c>
      <c r="AX5" s="40">
        <v>100</v>
      </c>
      <c r="AY5" s="40">
        <v>100</v>
      </c>
      <c r="AZ5" s="40">
        <v>100</v>
      </c>
      <c r="BA5" s="40">
        <v>100</v>
      </c>
      <c r="BB5" s="40">
        <v>100</v>
      </c>
      <c r="BC5" s="40">
        <v>100</v>
      </c>
      <c r="BD5" s="40">
        <v>100</v>
      </c>
      <c r="BE5" s="40">
        <v>100</v>
      </c>
      <c r="BF5" s="40">
        <v>100</v>
      </c>
      <c r="BG5" s="40">
        <v>100</v>
      </c>
      <c r="BH5" s="40">
        <v>100</v>
      </c>
      <c r="BI5" s="40">
        <v>100</v>
      </c>
      <c r="BJ5" s="40">
        <v>100</v>
      </c>
      <c r="BK5" s="40">
        <v>100</v>
      </c>
      <c r="BL5" s="40">
        <v>100</v>
      </c>
      <c r="BM5" s="40">
        <v>100</v>
      </c>
      <c r="BN5" s="40">
        <v>100</v>
      </c>
      <c r="BO5" s="40">
        <v>100</v>
      </c>
      <c r="BP5" s="40">
        <v>100</v>
      </c>
      <c r="BQ5" s="40">
        <v>100</v>
      </c>
      <c r="BR5" s="40">
        <v>100</v>
      </c>
      <c r="BS5" s="40">
        <v>100</v>
      </c>
      <c r="BT5" s="40">
        <v>100</v>
      </c>
      <c r="BU5" s="40">
        <v>100</v>
      </c>
      <c r="BV5" s="40">
        <v>100</v>
      </c>
      <c r="BW5" s="40">
        <v>100</v>
      </c>
      <c r="BX5" s="40">
        <v>100</v>
      </c>
      <c r="BY5" s="40">
        <v>100</v>
      </c>
      <c r="BZ5" s="40">
        <v>100</v>
      </c>
      <c r="CA5" s="40">
        <v>100</v>
      </c>
      <c r="CB5" s="40">
        <v>100</v>
      </c>
    </row>
    <row r="6" spans="1:80">
      <c r="A6" s="1">
        <v>39203</v>
      </c>
      <c r="B6">
        <v>101.47019119947372</v>
      </c>
      <c r="C6">
        <v>101.91306594917813</v>
      </c>
      <c r="D6">
        <v>103.81471389645777</v>
      </c>
      <c r="E6">
        <v>91.124871001031977</v>
      </c>
      <c r="F6">
        <v>100</v>
      </c>
      <c r="G6">
        <v>141.81085565299833</v>
      </c>
      <c r="H6">
        <v>106.25080634756804</v>
      </c>
      <c r="I6" s="40">
        <v>101.55702850482807</v>
      </c>
      <c r="J6" s="40">
        <v>102.45231607629428</v>
      </c>
      <c r="K6" s="40">
        <v>89.88648090815272</v>
      </c>
      <c r="L6" s="40">
        <v>100</v>
      </c>
      <c r="M6" s="40">
        <v>148.25788101445841</v>
      </c>
      <c r="N6" s="40">
        <v>100.0838601470778</v>
      </c>
      <c r="O6" s="40">
        <v>99.747801968165433</v>
      </c>
      <c r="P6" s="40">
        <v>102.72479564032697</v>
      </c>
      <c r="Q6" s="40">
        <v>91.228070175438603</v>
      </c>
      <c r="R6" s="40">
        <v>100</v>
      </c>
      <c r="S6" s="40">
        <v>127.70798767480444</v>
      </c>
      <c r="T6" s="40">
        <v>100.98266890293726</v>
      </c>
      <c r="U6" s="40">
        <v>99.986792599565504</v>
      </c>
      <c r="V6" s="40">
        <v>101.18074477747503</v>
      </c>
      <c r="W6" s="40">
        <v>94.220846233230134</v>
      </c>
      <c r="X6" s="40">
        <v>100</v>
      </c>
      <c r="Y6" s="40">
        <v>114.19767717468594</v>
      </c>
      <c r="Z6" s="40">
        <v>99.460284694448035</v>
      </c>
      <c r="AA6" s="40">
        <v>100</v>
      </c>
      <c r="AB6" s="40">
        <v>100</v>
      </c>
      <c r="AC6" s="40">
        <v>100</v>
      </c>
      <c r="AD6" s="40">
        <v>100</v>
      </c>
      <c r="AE6" s="40">
        <v>100</v>
      </c>
      <c r="AF6" s="40">
        <v>100</v>
      </c>
      <c r="AG6" s="40">
        <v>100</v>
      </c>
      <c r="AH6" s="40">
        <v>100</v>
      </c>
      <c r="AI6" s="40">
        <v>100</v>
      </c>
      <c r="AJ6" s="40">
        <v>100</v>
      </c>
      <c r="AK6" s="40">
        <v>100</v>
      </c>
      <c r="AL6" s="40">
        <v>100</v>
      </c>
      <c r="AM6" s="40">
        <v>100</v>
      </c>
      <c r="AN6" s="40">
        <v>100</v>
      </c>
      <c r="AO6" s="40">
        <v>100</v>
      </c>
      <c r="AP6" s="40">
        <v>100</v>
      </c>
      <c r="AQ6" s="40">
        <v>100</v>
      </c>
      <c r="AR6" s="40">
        <v>100</v>
      </c>
      <c r="AS6" s="40">
        <v>100</v>
      </c>
      <c r="AT6" s="40">
        <v>100</v>
      </c>
      <c r="AU6" s="40">
        <v>100</v>
      </c>
      <c r="AV6" s="40">
        <v>100</v>
      </c>
      <c r="AW6" s="40">
        <v>100</v>
      </c>
      <c r="AX6" s="40">
        <v>100</v>
      </c>
      <c r="AY6" s="40">
        <v>100</v>
      </c>
      <c r="AZ6" s="40">
        <v>100</v>
      </c>
      <c r="BA6" s="40">
        <v>100</v>
      </c>
      <c r="BB6" s="40">
        <v>100</v>
      </c>
      <c r="BC6" s="40">
        <v>100</v>
      </c>
      <c r="BD6" s="40">
        <v>100</v>
      </c>
      <c r="BE6" s="40">
        <v>100</v>
      </c>
      <c r="BF6" s="40">
        <v>100</v>
      </c>
      <c r="BG6" s="40">
        <v>100</v>
      </c>
      <c r="BH6" s="40">
        <v>100</v>
      </c>
      <c r="BI6" s="40">
        <v>100</v>
      </c>
      <c r="BJ6" s="40">
        <v>100</v>
      </c>
      <c r="BK6" s="40">
        <v>100</v>
      </c>
      <c r="BL6" s="40">
        <v>100</v>
      </c>
      <c r="BM6" s="40">
        <v>100</v>
      </c>
      <c r="BN6" s="40">
        <v>100</v>
      </c>
      <c r="BO6" s="40">
        <v>100</v>
      </c>
      <c r="BP6" s="40">
        <v>100</v>
      </c>
      <c r="BQ6" s="40">
        <v>100</v>
      </c>
      <c r="BR6" s="40">
        <v>100</v>
      </c>
      <c r="BS6" s="40">
        <v>100</v>
      </c>
      <c r="BT6" s="40">
        <v>100</v>
      </c>
      <c r="BU6" s="40">
        <v>100</v>
      </c>
      <c r="BV6" s="40">
        <v>100</v>
      </c>
      <c r="BW6" s="40">
        <v>100</v>
      </c>
      <c r="BX6" s="40">
        <v>100</v>
      </c>
      <c r="BY6" s="40">
        <v>100</v>
      </c>
      <c r="BZ6" s="40">
        <v>100</v>
      </c>
      <c r="CA6" s="40">
        <v>100</v>
      </c>
      <c r="CB6" s="40">
        <v>100</v>
      </c>
    </row>
    <row r="7" spans="1:80">
      <c r="A7" s="1">
        <v>39234</v>
      </c>
      <c r="B7">
        <v>101.28209862711466</v>
      </c>
      <c r="C7">
        <v>101.73113979255631</v>
      </c>
      <c r="D7">
        <v>103.81471389645777</v>
      </c>
      <c r="E7">
        <v>88.028895768833834</v>
      </c>
      <c r="F7">
        <v>100</v>
      </c>
      <c r="G7">
        <v>148.80303389428775</v>
      </c>
      <c r="H7">
        <v>105.35844837225305</v>
      </c>
      <c r="I7" s="40">
        <v>101.91306594917813</v>
      </c>
      <c r="J7" s="40">
        <v>103.81471389645777</v>
      </c>
      <c r="K7" s="40">
        <v>91.124871001031977</v>
      </c>
      <c r="L7" s="40">
        <v>100</v>
      </c>
      <c r="M7" s="40">
        <v>141.81085565299833</v>
      </c>
      <c r="N7" s="40">
        <v>106.25080634756804</v>
      </c>
      <c r="O7" s="40">
        <v>101.55702850482807</v>
      </c>
      <c r="P7" s="40">
        <v>102.45231607629428</v>
      </c>
      <c r="Q7" s="40">
        <v>89.88648090815272</v>
      </c>
      <c r="R7" s="40">
        <v>100</v>
      </c>
      <c r="S7" s="40">
        <v>148.25788101445841</v>
      </c>
      <c r="T7" s="40">
        <v>100.0838601470778</v>
      </c>
      <c r="U7" s="40">
        <v>99.747801968165433</v>
      </c>
      <c r="V7" s="40">
        <v>102.72479564032697</v>
      </c>
      <c r="W7" s="40">
        <v>91.228070175438603</v>
      </c>
      <c r="X7" s="40">
        <v>100</v>
      </c>
      <c r="Y7" s="40">
        <v>127.70798767480444</v>
      </c>
      <c r="Z7" s="40">
        <v>100.98266890293726</v>
      </c>
      <c r="AA7" s="40">
        <v>99.986792599565504</v>
      </c>
      <c r="AB7" s="40">
        <v>101.18074477747503</v>
      </c>
      <c r="AC7" s="40">
        <v>94.220846233230134</v>
      </c>
      <c r="AD7" s="40">
        <v>100</v>
      </c>
      <c r="AE7" s="40">
        <v>114.19767717468594</v>
      </c>
      <c r="AF7" s="40">
        <v>99.460284694448035</v>
      </c>
      <c r="AG7" s="40">
        <v>100</v>
      </c>
      <c r="AH7" s="40">
        <v>100</v>
      </c>
      <c r="AI7" s="40">
        <v>100</v>
      </c>
      <c r="AJ7" s="40">
        <v>100</v>
      </c>
      <c r="AK7" s="40">
        <v>100</v>
      </c>
      <c r="AL7" s="40">
        <v>100</v>
      </c>
      <c r="AM7" s="40">
        <v>100</v>
      </c>
      <c r="AN7" s="40">
        <v>100</v>
      </c>
      <c r="AO7" s="40">
        <v>100</v>
      </c>
      <c r="AP7" s="40">
        <v>100</v>
      </c>
      <c r="AQ7" s="40">
        <v>100</v>
      </c>
      <c r="AR7" s="40">
        <v>100</v>
      </c>
      <c r="AS7" s="40">
        <v>100</v>
      </c>
      <c r="AT7" s="40">
        <v>100</v>
      </c>
      <c r="AU7" s="40">
        <v>100</v>
      </c>
      <c r="AV7" s="40">
        <v>100</v>
      </c>
      <c r="AW7" s="40">
        <v>100</v>
      </c>
      <c r="AX7" s="40">
        <v>100</v>
      </c>
      <c r="AY7" s="40">
        <v>100</v>
      </c>
      <c r="AZ7" s="40">
        <v>100</v>
      </c>
      <c r="BA7" s="40">
        <v>100</v>
      </c>
      <c r="BB7" s="40">
        <v>100</v>
      </c>
      <c r="BC7" s="40">
        <v>100</v>
      </c>
      <c r="BD7" s="40">
        <v>100</v>
      </c>
      <c r="BE7" s="40">
        <v>100</v>
      </c>
      <c r="BF7" s="40">
        <v>100</v>
      </c>
      <c r="BG7" s="40">
        <v>100</v>
      </c>
      <c r="BH7" s="40">
        <v>100</v>
      </c>
      <c r="BI7" s="40">
        <v>100</v>
      </c>
      <c r="BJ7" s="40">
        <v>100</v>
      </c>
      <c r="BK7" s="40">
        <v>100</v>
      </c>
      <c r="BL7" s="40">
        <v>100</v>
      </c>
      <c r="BM7" s="40">
        <v>100</v>
      </c>
      <c r="BN7" s="40">
        <v>100</v>
      </c>
      <c r="BO7" s="40">
        <v>100</v>
      </c>
      <c r="BP7" s="40">
        <v>100</v>
      </c>
      <c r="BQ7" s="40">
        <v>100</v>
      </c>
      <c r="BR7" s="40">
        <v>100</v>
      </c>
      <c r="BS7" s="40">
        <v>100</v>
      </c>
      <c r="BT7" s="40">
        <v>100</v>
      </c>
      <c r="BU7" s="40">
        <v>100</v>
      </c>
      <c r="BV7" s="40">
        <v>100</v>
      </c>
      <c r="BW7" s="40">
        <v>100</v>
      </c>
      <c r="BX7" s="40">
        <v>100</v>
      </c>
      <c r="BY7" s="40">
        <v>100</v>
      </c>
      <c r="BZ7" s="40">
        <v>100</v>
      </c>
      <c r="CA7" s="40">
        <v>100</v>
      </c>
      <c r="CB7" s="40">
        <v>100</v>
      </c>
    </row>
    <row r="8" spans="1:80">
      <c r="A8" s="1">
        <v>39264</v>
      </c>
      <c r="B8">
        <v>105.73953589500699</v>
      </c>
      <c r="C8">
        <v>101.13809613071123</v>
      </c>
      <c r="D8">
        <v>102.27066303360581</v>
      </c>
      <c r="E8">
        <v>93.292053663570698</v>
      </c>
      <c r="F8">
        <v>99.48096885813149</v>
      </c>
      <c r="G8">
        <v>165.7501777672434</v>
      </c>
      <c r="H8">
        <v>108.67629983227971</v>
      </c>
      <c r="I8" s="40">
        <v>101.73113979255631</v>
      </c>
      <c r="J8" s="40">
        <v>103.81471389645777</v>
      </c>
      <c r="K8" s="40">
        <v>88.028895768833834</v>
      </c>
      <c r="L8" s="40">
        <v>100</v>
      </c>
      <c r="M8" s="40">
        <v>148.80303389428775</v>
      </c>
      <c r="N8" s="40">
        <v>105.35844837225305</v>
      </c>
      <c r="O8" s="40">
        <v>101.91306594917813</v>
      </c>
      <c r="P8" s="40">
        <v>103.81471389645777</v>
      </c>
      <c r="Q8" s="40">
        <v>91.124871001031977</v>
      </c>
      <c r="R8" s="40">
        <v>100</v>
      </c>
      <c r="S8" s="40">
        <v>141.81085565299833</v>
      </c>
      <c r="T8" s="40">
        <v>106.25080634756804</v>
      </c>
      <c r="U8" s="40">
        <v>101.55702850482807</v>
      </c>
      <c r="V8" s="40">
        <v>102.45231607629428</v>
      </c>
      <c r="W8" s="40">
        <v>89.88648090815272</v>
      </c>
      <c r="X8" s="40">
        <v>100</v>
      </c>
      <c r="Y8" s="40">
        <v>148.25788101445841</v>
      </c>
      <c r="Z8" s="40">
        <v>100.0838601470778</v>
      </c>
      <c r="AA8" s="40">
        <v>99.747801968165433</v>
      </c>
      <c r="AB8" s="40">
        <v>102.72479564032697</v>
      </c>
      <c r="AC8" s="40">
        <v>91.228070175438603</v>
      </c>
      <c r="AD8" s="40">
        <v>100</v>
      </c>
      <c r="AE8" s="40">
        <v>127.70798767480444</v>
      </c>
      <c r="AF8" s="40">
        <v>100.98266890293726</v>
      </c>
      <c r="AG8" s="40">
        <v>99.986792599565504</v>
      </c>
      <c r="AH8" s="40">
        <v>101.18074477747503</v>
      </c>
      <c r="AI8" s="40">
        <v>94.220846233230134</v>
      </c>
      <c r="AJ8" s="40">
        <v>100</v>
      </c>
      <c r="AK8" s="40">
        <v>114.19767717468594</v>
      </c>
      <c r="AL8" s="40">
        <v>99.460284694448035</v>
      </c>
      <c r="AM8" s="40">
        <v>100</v>
      </c>
      <c r="AN8" s="40">
        <v>100</v>
      </c>
      <c r="AO8" s="40">
        <v>100</v>
      </c>
      <c r="AP8" s="40">
        <v>100</v>
      </c>
      <c r="AQ8" s="40">
        <v>100</v>
      </c>
      <c r="AR8" s="40">
        <v>100</v>
      </c>
      <c r="AS8" s="40">
        <v>100</v>
      </c>
      <c r="AT8" s="40">
        <v>100</v>
      </c>
      <c r="AU8" s="40">
        <v>100</v>
      </c>
      <c r="AV8" s="40">
        <v>100</v>
      </c>
      <c r="AW8" s="40">
        <v>100</v>
      </c>
      <c r="AX8" s="40">
        <v>100</v>
      </c>
      <c r="AY8" s="40">
        <v>100</v>
      </c>
      <c r="AZ8" s="40">
        <v>100</v>
      </c>
      <c r="BA8" s="40">
        <v>100</v>
      </c>
      <c r="BB8" s="40">
        <v>100</v>
      </c>
      <c r="BC8" s="40">
        <v>100</v>
      </c>
      <c r="BD8" s="40">
        <v>100</v>
      </c>
      <c r="BE8" s="40">
        <v>100</v>
      </c>
      <c r="BF8" s="40">
        <v>100</v>
      </c>
      <c r="BG8" s="40">
        <v>100</v>
      </c>
      <c r="BH8" s="40">
        <v>100</v>
      </c>
      <c r="BI8" s="40">
        <v>100</v>
      </c>
      <c r="BJ8" s="40">
        <v>100</v>
      </c>
      <c r="BK8" s="40">
        <v>100</v>
      </c>
      <c r="BL8" s="40">
        <v>100</v>
      </c>
      <c r="BM8" s="40">
        <v>100</v>
      </c>
      <c r="BN8" s="40">
        <v>100</v>
      </c>
      <c r="BO8" s="40">
        <v>100</v>
      </c>
      <c r="BP8" s="40">
        <v>100</v>
      </c>
      <c r="BQ8" s="40">
        <v>100</v>
      </c>
      <c r="BR8" s="40">
        <v>100</v>
      </c>
      <c r="BS8" s="40">
        <v>100</v>
      </c>
      <c r="BT8" s="40">
        <v>100</v>
      </c>
      <c r="BU8" s="40">
        <v>100</v>
      </c>
      <c r="BV8" s="40">
        <v>100</v>
      </c>
      <c r="BW8" s="40">
        <v>100</v>
      </c>
      <c r="BX8" s="40">
        <v>100</v>
      </c>
      <c r="BY8" s="40">
        <v>100</v>
      </c>
      <c r="BZ8" s="40">
        <v>100</v>
      </c>
      <c r="CA8" s="40">
        <v>100</v>
      </c>
      <c r="CB8" s="40">
        <v>100</v>
      </c>
    </row>
    <row r="9" spans="1:80">
      <c r="A9" s="1">
        <v>39295</v>
      </c>
      <c r="B9">
        <v>102.14254449228575</v>
      </c>
      <c r="C9">
        <v>99.246597314615173</v>
      </c>
      <c r="D9">
        <v>102.17983651226159</v>
      </c>
      <c r="E9">
        <v>86.068111455108365</v>
      </c>
      <c r="F9">
        <v>99.307958477508649</v>
      </c>
      <c r="G9">
        <v>182.55510784546101</v>
      </c>
      <c r="H9">
        <v>107.71083301079432</v>
      </c>
      <c r="I9" s="40">
        <v>101.13809613071123</v>
      </c>
      <c r="J9" s="40">
        <v>102.27066303360581</v>
      </c>
      <c r="K9" s="40">
        <v>93.292053663570698</v>
      </c>
      <c r="L9" s="40">
        <v>99.48096885813149</v>
      </c>
      <c r="M9" s="40">
        <v>165.7501777672434</v>
      </c>
      <c r="N9" s="40">
        <v>108.67629983227971</v>
      </c>
      <c r="O9" s="40">
        <v>101.73113979255631</v>
      </c>
      <c r="P9" s="40">
        <v>103.81471389645777</v>
      </c>
      <c r="Q9" s="40">
        <v>88.028895768833834</v>
      </c>
      <c r="R9" s="40">
        <v>100</v>
      </c>
      <c r="S9" s="40">
        <v>148.80303389428775</v>
      </c>
      <c r="T9" s="40">
        <v>105.35844837225305</v>
      </c>
      <c r="U9" s="40">
        <v>101.91306594917813</v>
      </c>
      <c r="V9" s="40">
        <v>103.81471389645777</v>
      </c>
      <c r="W9" s="40">
        <v>91.124871001031977</v>
      </c>
      <c r="X9" s="40">
        <v>100</v>
      </c>
      <c r="Y9" s="40">
        <v>141.81085565299833</v>
      </c>
      <c r="Z9" s="40">
        <v>106.25080634756804</v>
      </c>
      <c r="AA9" s="40">
        <v>101.55702850482807</v>
      </c>
      <c r="AB9" s="40">
        <v>102.45231607629428</v>
      </c>
      <c r="AC9" s="40">
        <v>89.88648090815272</v>
      </c>
      <c r="AD9" s="40">
        <v>100</v>
      </c>
      <c r="AE9" s="40">
        <v>148.25788101445841</v>
      </c>
      <c r="AF9" s="40">
        <v>100.0838601470778</v>
      </c>
      <c r="AG9" s="40">
        <v>99.747801968165433</v>
      </c>
      <c r="AH9" s="40">
        <v>102.72479564032697</v>
      </c>
      <c r="AI9" s="40">
        <v>91.228070175438603</v>
      </c>
      <c r="AJ9" s="40">
        <v>100</v>
      </c>
      <c r="AK9" s="40">
        <v>127.70798767480444</v>
      </c>
      <c r="AL9" s="40">
        <v>100.98266890293726</v>
      </c>
      <c r="AM9" s="40">
        <v>99.986792599565504</v>
      </c>
      <c r="AN9" s="40">
        <v>101.18074477747503</v>
      </c>
      <c r="AO9" s="40">
        <v>94.220846233230134</v>
      </c>
      <c r="AP9" s="40">
        <v>100</v>
      </c>
      <c r="AQ9" s="40">
        <v>114.19767717468594</v>
      </c>
      <c r="AR9" s="40">
        <v>99.460284694448035</v>
      </c>
      <c r="AS9" s="40">
        <v>100</v>
      </c>
      <c r="AT9" s="40">
        <v>100</v>
      </c>
      <c r="AU9" s="40">
        <v>100</v>
      </c>
      <c r="AV9" s="40">
        <v>100</v>
      </c>
      <c r="AW9" s="40">
        <v>100</v>
      </c>
      <c r="AX9" s="40">
        <v>100</v>
      </c>
      <c r="AY9" s="40">
        <v>100</v>
      </c>
      <c r="AZ9" s="40">
        <v>100</v>
      </c>
      <c r="BA9" s="40">
        <v>100</v>
      </c>
      <c r="BB9" s="40">
        <v>100</v>
      </c>
      <c r="BC9" s="40">
        <v>100</v>
      </c>
      <c r="BD9" s="40">
        <v>100</v>
      </c>
      <c r="BE9" s="40">
        <v>100</v>
      </c>
      <c r="BF9" s="40">
        <v>100</v>
      </c>
      <c r="BG9" s="40">
        <v>100</v>
      </c>
      <c r="BH9" s="40">
        <v>100</v>
      </c>
      <c r="BI9" s="40">
        <v>100</v>
      </c>
      <c r="BJ9" s="40">
        <v>100</v>
      </c>
      <c r="BK9" s="40">
        <v>100</v>
      </c>
      <c r="BL9" s="40">
        <v>100</v>
      </c>
      <c r="BM9" s="40">
        <v>100</v>
      </c>
      <c r="BN9" s="40">
        <v>100</v>
      </c>
      <c r="BO9" s="40">
        <v>100</v>
      </c>
      <c r="BP9" s="40">
        <v>100</v>
      </c>
      <c r="BQ9" s="40">
        <v>100</v>
      </c>
      <c r="BR9" s="40">
        <v>100</v>
      </c>
      <c r="BS9" s="40">
        <v>100</v>
      </c>
      <c r="BT9" s="40">
        <v>100</v>
      </c>
      <c r="BU9" s="40">
        <v>100</v>
      </c>
      <c r="BV9" s="40">
        <v>100</v>
      </c>
      <c r="BW9" s="40">
        <v>100</v>
      </c>
      <c r="BX9" s="40">
        <v>100</v>
      </c>
      <c r="BY9" s="40">
        <v>100</v>
      </c>
      <c r="BZ9" s="40">
        <v>100</v>
      </c>
      <c r="CA9" s="40">
        <v>100</v>
      </c>
      <c r="CB9" s="40">
        <v>100</v>
      </c>
    </row>
    <row r="10" spans="1:80">
      <c r="A10" s="1">
        <v>39326</v>
      </c>
      <c r="B10">
        <v>100.88710642946177</v>
      </c>
      <c r="C10">
        <v>99.515846570259427</v>
      </c>
      <c r="D10">
        <v>100.18165304268847</v>
      </c>
      <c r="E10">
        <v>86.068111455108365</v>
      </c>
      <c r="F10">
        <v>94.636678200692046</v>
      </c>
      <c r="G10">
        <v>226.0488267361934</v>
      </c>
      <c r="H10">
        <v>109.31707736636133</v>
      </c>
      <c r="I10" s="40">
        <v>99.246597314615173</v>
      </c>
      <c r="J10" s="40">
        <v>102.17983651226159</v>
      </c>
      <c r="K10" s="40">
        <v>86.068111455108365</v>
      </c>
      <c r="L10" s="40">
        <v>99.307958477508649</v>
      </c>
      <c r="M10" s="40">
        <v>182.55510784546101</v>
      </c>
      <c r="N10" s="40">
        <v>107.71083301079432</v>
      </c>
      <c r="O10" s="40">
        <v>101.13809613071123</v>
      </c>
      <c r="P10" s="40">
        <v>102.27066303360581</v>
      </c>
      <c r="Q10" s="40">
        <v>93.292053663570698</v>
      </c>
      <c r="R10" s="40">
        <v>99.48096885813149</v>
      </c>
      <c r="S10" s="40">
        <v>165.7501777672434</v>
      </c>
      <c r="T10" s="40">
        <v>108.67629983227971</v>
      </c>
      <c r="U10" s="40">
        <v>101.73113979255631</v>
      </c>
      <c r="V10" s="40">
        <v>103.81471389645777</v>
      </c>
      <c r="W10" s="40">
        <v>88.028895768833834</v>
      </c>
      <c r="X10" s="40">
        <v>100</v>
      </c>
      <c r="Y10" s="40">
        <v>148.80303389428775</v>
      </c>
      <c r="Z10" s="40">
        <v>105.35844837225305</v>
      </c>
      <c r="AA10" s="40">
        <v>101.91306594917813</v>
      </c>
      <c r="AB10" s="40">
        <v>103.81471389645777</v>
      </c>
      <c r="AC10" s="40">
        <v>91.124871001031977</v>
      </c>
      <c r="AD10" s="40">
        <v>100</v>
      </c>
      <c r="AE10" s="40">
        <v>141.81085565299833</v>
      </c>
      <c r="AF10" s="40">
        <v>106.25080634756804</v>
      </c>
      <c r="AG10" s="40">
        <v>101.55702850482807</v>
      </c>
      <c r="AH10" s="40">
        <v>102.45231607629428</v>
      </c>
      <c r="AI10" s="40">
        <v>89.88648090815272</v>
      </c>
      <c r="AJ10" s="40">
        <v>100</v>
      </c>
      <c r="AK10" s="40">
        <v>148.25788101445841</v>
      </c>
      <c r="AL10" s="40">
        <v>100.0838601470778</v>
      </c>
      <c r="AM10" s="40">
        <v>99.747801968165433</v>
      </c>
      <c r="AN10" s="40">
        <v>102.72479564032697</v>
      </c>
      <c r="AO10" s="40">
        <v>91.228070175438603</v>
      </c>
      <c r="AP10" s="40">
        <v>100</v>
      </c>
      <c r="AQ10" s="40">
        <v>127.70798767480444</v>
      </c>
      <c r="AR10" s="40">
        <v>100.98266890293726</v>
      </c>
      <c r="AS10" s="40">
        <v>99.986792599565504</v>
      </c>
      <c r="AT10" s="40">
        <v>101.18074477747503</v>
      </c>
      <c r="AU10" s="40">
        <v>94.220846233230134</v>
      </c>
      <c r="AV10" s="40">
        <v>100</v>
      </c>
      <c r="AW10" s="40">
        <v>114.19767717468594</v>
      </c>
      <c r="AX10" s="40">
        <v>99.460284694448035</v>
      </c>
      <c r="AY10" s="40">
        <v>100</v>
      </c>
      <c r="AZ10" s="40">
        <v>100</v>
      </c>
      <c r="BA10" s="40">
        <v>100</v>
      </c>
      <c r="BB10" s="40">
        <v>100</v>
      </c>
      <c r="BC10" s="40">
        <v>100</v>
      </c>
      <c r="BD10" s="40">
        <v>100</v>
      </c>
      <c r="BE10" s="40">
        <v>100</v>
      </c>
      <c r="BF10" s="40">
        <v>100</v>
      </c>
      <c r="BG10" s="40">
        <v>100</v>
      </c>
      <c r="BH10" s="40">
        <v>100</v>
      </c>
      <c r="BI10" s="40">
        <v>100</v>
      </c>
      <c r="BJ10" s="40">
        <v>100</v>
      </c>
      <c r="BK10" s="40">
        <v>100</v>
      </c>
      <c r="BL10" s="40">
        <v>100</v>
      </c>
      <c r="BM10" s="40">
        <v>100</v>
      </c>
      <c r="BN10" s="40">
        <v>100</v>
      </c>
      <c r="BO10" s="40">
        <v>100</v>
      </c>
      <c r="BP10" s="40">
        <v>100</v>
      </c>
      <c r="BQ10" s="40">
        <v>100</v>
      </c>
      <c r="BR10" s="40">
        <v>100</v>
      </c>
      <c r="BS10" s="40">
        <v>100</v>
      </c>
      <c r="BT10" s="40">
        <v>100</v>
      </c>
      <c r="BU10" s="40">
        <v>100</v>
      </c>
      <c r="BV10" s="40">
        <v>100</v>
      </c>
      <c r="BW10" s="40">
        <v>100</v>
      </c>
      <c r="BX10" s="40">
        <v>100</v>
      </c>
      <c r="BY10" s="40">
        <v>100</v>
      </c>
      <c r="BZ10" s="40">
        <v>100</v>
      </c>
      <c r="CA10" s="40">
        <v>100</v>
      </c>
      <c r="CB10" s="40">
        <v>100</v>
      </c>
    </row>
    <row r="11" spans="1:80">
      <c r="A11" s="1">
        <v>39356</v>
      </c>
      <c r="B11">
        <v>102.45677885695478</v>
      </c>
      <c r="C11">
        <v>99.576245953507041</v>
      </c>
      <c r="D11">
        <v>99.182561307901921</v>
      </c>
      <c r="E11">
        <v>83.488132094943239</v>
      </c>
      <c r="F11">
        <v>94.290657439446363</v>
      </c>
      <c r="G11">
        <v>250.794027020621</v>
      </c>
      <c r="H11">
        <v>108.80746570335009</v>
      </c>
      <c r="I11" s="40">
        <v>99.515846570259427</v>
      </c>
      <c r="J11" s="40">
        <v>100.18165304268847</v>
      </c>
      <c r="K11" s="40">
        <v>86.068111455108365</v>
      </c>
      <c r="L11" s="40">
        <v>94.636678200692046</v>
      </c>
      <c r="M11" s="40">
        <v>226.0488267361934</v>
      </c>
      <c r="N11" s="40">
        <v>109.31707736636133</v>
      </c>
      <c r="O11" s="40">
        <v>99.246597314615173</v>
      </c>
      <c r="P11" s="40">
        <v>102.17983651226159</v>
      </c>
      <c r="Q11" s="40">
        <v>86.068111455108365</v>
      </c>
      <c r="R11" s="40">
        <v>99.307958477508649</v>
      </c>
      <c r="S11" s="40">
        <v>182.55510784546101</v>
      </c>
      <c r="T11" s="40">
        <v>107.71083301079432</v>
      </c>
      <c r="U11" s="40">
        <v>101.13809613071123</v>
      </c>
      <c r="V11" s="40">
        <v>102.27066303360581</v>
      </c>
      <c r="W11" s="40">
        <v>93.292053663570698</v>
      </c>
      <c r="X11" s="40">
        <v>99.48096885813149</v>
      </c>
      <c r="Y11" s="40">
        <v>165.7501777672434</v>
      </c>
      <c r="Z11" s="40">
        <v>108.67629983227971</v>
      </c>
      <c r="AA11" s="40">
        <v>101.73113979255631</v>
      </c>
      <c r="AB11" s="40">
        <v>103.81471389645777</v>
      </c>
      <c r="AC11" s="40">
        <v>88.028895768833834</v>
      </c>
      <c r="AD11" s="40">
        <v>100</v>
      </c>
      <c r="AE11" s="40">
        <v>148.80303389428775</v>
      </c>
      <c r="AF11" s="40">
        <v>105.35844837225305</v>
      </c>
      <c r="AG11" s="40">
        <v>101.91306594917813</v>
      </c>
      <c r="AH11" s="40">
        <v>103.81471389645777</v>
      </c>
      <c r="AI11" s="40">
        <v>91.124871001031977</v>
      </c>
      <c r="AJ11" s="40">
        <v>100</v>
      </c>
      <c r="AK11" s="40">
        <v>141.81085565299833</v>
      </c>
      <c r="AL11" s="40">
        <v>106.25080634756804</v>
      </c>
      <c r="AM11" s="40">
        <v>101.55702850482807</v>
      </c>
      <c r="AN11" s="40">
        <v>102.45231607629428</v>
      </c>
      <c r="AO11" s="40">
        <v>89.88648090815272</v>
      </c>
      <c r="AP11" s="40">
        <v>100</v>
      </c>
      <c r="AQ11" s="40">
        <v>148.25788101445841</v>
      </c>
      <c r="AR11" s="40">
        <v>100.0838601470778</v>
      </c>
      <c r="AS11" s="40">
        <v>99.747801968165433</v>
      </c>
      <c r="AT11" s="40">
        <v>102.72479564032697</v>
      </c>
      <c r="AU11" s="40">
        <v>91.228070175438603</v>
      </c>
      <c r="AV11" s="40">
        <v>100</v>
      </c>
      <c r="AW11" s="40">
        <v>127.70798767480444</v>
      </c>
      <c r="AX11" s="40">
        <v>100.98266890293726</v>
      </c>
      <c r="AY11" s="40">
        <v>99.986792599565504</v>
      </c>
      <c r="AZ11" s="40">
        <v>101.18074477747503</v>
      </c>
      <c r="BA11" s="40">
        <v>94.220846233230134</v>
      </c>
      <c r="BB11" s="40">
        <v>100</v>
      </c>
      <c r="BC11" s="40">
        <v>114.19767717468594</v>
      </c>
      <c r="BD11" s="40">
        <v>99.460284694448035</v>
      </c>
      <c r="BE11" s="40">
        <v>100</v>
      </c>
      <c r="BF11" s="40">
        <v>100</v>
      </c>
      <c r="BG11" s="40">
        <v>100</v>
      </c>
      <c r="BH11" s="40">
        <v>100</v>
      </c>
      <c r="BI11" s="40">
        <v>100</v>
      </c>
      <c r="BJ11" s="40">
        <v>100</v>
      </c>
      <c r="BK11" s="40">
        <v>100</v>
      </c>
      <c r="BL11" s="40">
        <v>100</v>
      </c>
      <c r="BM11" s="40">
        <v>100</v>
      </c>
      <c r="BN11" s="40">
        <v>100</v>
      </c>
      <c r="BO11" s="40">
        <v>100</v>
      </c>
      <c r="BP11" s="40">
        <v>100</v>
      </c>
      <c r="BQ11" s="40">
        <v>100</v>
      </c>
      <c r="BR11" s="40">
        <v>100</v>
      </c>
      <c r="BS11" s="40">
        <v>100</v>
      </c>
      <c r="BT11" s="40">
        <v>100</v>
      </c>
      <c r="BU11" s="40">
        <v>100</v>
      </c>
      <c r="BV11" s="40">
        <v>100</v>
      </c>
      <c r="BW11" s="40">
        <v>100</v>
      </c>
      <c r="BX11" s="40">
        <v>100</v>
      </c>
      <c r="BY11" s="40">
        <v>100</v>
      </c>
      <c r="BZ11" s="40">
        <v>100</v>
      </c>
      <c r="CA11" s="40">
        <v>100</v>
      </c>
      <c r="CB11" s="40">
        <v>100</v>
      </c>
    </row>
    <row r="12" spans="1:80">
      <c r="A12" s="1">
        <v>39387</v>
      </c>
      <c r="B12">
        <v>103.86167598043092</v>
      </c>
      <c r="C12">
        <v>98.47754585559241</v>
      </c>
      <c r="D12">
        <v>97.456857402361493</v>
      </c>
      <c r="E12">
        <v>78.534571723426211</v>
      </c>
      <c r="F12">
        <v>93.598615916955026</v>
      </c>
      <c r="G12">
        <v>242.00047404598246</v>
      </c>
      <c r="H12">
        <v>97.875542940695823</v>
      </c>
      <c r="I12" s="40">
        <v>99.576245953507041</v>
      </c>
      <c r="J12" s="40">
        <v>99.182561307901921</v>
      </c>
      <c r="K12" s="40">
        <v>83.488132094943239</v>
      </c>
      <c r="L12" s="40">
        <v>94.290657439446363</v>
      </c>
      <c r="M12" s="40">
        <v>250.794027020621</v>
      </c>
      <c r="N12" s="40">
        <v>108.80746570335009</v>
      </c>
      <c r="O12" s="40">
        <v>99.515846570259427</v>
      </c>
      <c r="P12" s="40">
        <v>100.18165304268847</v>
      </c>
      <c r="Q12" s="40">
        <v>86.068111455108365</v>
      </c>
      <c r="R12" s="40">
        <v>94.636678200692046</v>
      </c>
      <c r="S12" s="40">
        <v>226.0488267361934</v>
      </c>
      <c r="T12" s="40">
        <v>109.31707736636133</v>
      </c>
      <c r="U12" s="40">
        <v>99.246597314615173</v>
      </c>
      <c r="V12" s="40">
        <v>102.17983651226159</v>
      </c>
      <c r="W12" s="40">
        <v>86.068111455108365</v>
      </c>
      <c r="X12" s="40">
        <v>99.307958477508649</v>
      </c>
      <c r="Y12" s="40">
        <v>182.55510784546101</v>
      </c>
      <c r="Z12" s="40">
        <v>107.71083301079432</v>
      </c>
      <c r="AA12" s="40">
        <v>101.13809613071123</v>
      </c>
      <c r="AB12" s="40">
        <v>102.27066303360581</v>
      </c>
      <c r="AC12" s="40">
        <v>93.292053663570698</v>
      </c>
      <c r="AD12" s="40">
        <v>99.48096885813149</v>
      </c>
      <c r="AE12" s="40">
        <v>165.7501777672434</v>
      </c>
      <c r="AF12" s="40">
        <v>108.67629983227971</v>
      </c>
      <c r="AG12" s="40">
        <v>101.73113979255631</v>
      </c>
      <c r="AH12" s="40">
        <v>103.81471389645777</v>
      </c>
      <c r="AI12" s="40">
        <v>88.028895768833834</v>
      </c>
      <c r="AJ12" s="40">
        <v>100</v>
      </c>
      <c r="AK12" s="40">
        <v>148.80303389428775</v>
      </c>
      <c r="AL12" s="40">
        <v>105.35844837225305</v>
      </c>
      <c r="AM12" s="40">
        <v>101.91306594917813</v>
      </c>
      <c r="AN12" s="40">
        <v>103.81471389645777</v>
      </c>
      <c r="AO12" s="40">
        <v>91.124871001031977</v>
      </c>
      <c r="AP12" s="40">
        <v>100</v>
      </c>
      <c r="AQ12" s="40">
        <v>141.81085565299833</v>
      </c>
      <c r="AR12" s="40">
        <v>106.25080634756804</v>
      </c>
      <c r="AS12" s="40">
        <v>101.55702850482807</v>
      </c>
      <c r="AT12" s="40">
        <v>102.45231607629428</v>
      </c>
      <c r="AU12" s="40">
        <v>89.88648090815272</v>
      </c>
      <c r="AV12" s="40">
        <v>100</v>
      </c>
      <c r="AW12" s="40">
        <v>148.25788101445841</v>
      </c>
      <c r="AX12" s="40">
        <v>100.0838601470778</v>
      </c>
      <c r="AY12" s="40">
        <v>99.747801968165433</v>
      </c>
      <c r="AZ12" s="40">
        <v>102.72479564032697</v>
      </c>
      <c r="BA12" s="40">
        <v>91.228070175438603</v>
      </c>
      <c r="BB12" s="40">
        <v>100</v>
      </c>
      <c r="BC12" s="40">
        <v>127.70798767480444</v>
      </c>
      <c r="BD12" s="40">
        <v>100.98266890293726</v>
      </c>
      <c r="BE12" s="40">
        <v>99.986792599565504</v>
      </c>
      <c r="BF12" s="40">
        <v>101.18074477747503</v>
      </c>
      <c r="BG12" s="40">
        <v>94.220846233230134</v>
      </c>
      <c r="BH12" s="40">
        <v>100</v>
      </c>
      <c r="BI12" s="40">
        <v>114.19767717468594</v>
      </c>
      <c r="BJ12" s="40">
        <v>99.460284694448035</v>
      </c>
      <c r="BK12" s="40">
        <v>100</v>
      </c>
      <c r="BL12" s="40">
        <v>100</v>
      </c>
      <c r="BM12" s="40">
        <v>100</v>
      </c>
      <c r="BN12" s="40">
        <v>100</v>
      </c>
      <c r="BO12" s="40">
        <v>100</v>
      </c>
      <c r="BP12" s="40">
        <v>100</v>
      </c>
      <c r="BQ12" s="40">
        <v>100</v>
      </c>
      <c r="BR12" s="40">
        <v>100</v>
      </c>
      <c r="BS12" s="40">
        <v>100</v>
      </c>
      <c r="BT12" s="40">
        <v>100</v>
      </c>
      <c r="BU12" s="40">
        <v>100</v>
      </c>
      <c r="BV12" s="40">
        <v>100</v>
      </c>
      <c r="BW12" s="40">
        <v>100</v>
      </c>
      <c r="BX12" s="40">
        <v>100</v>
      </c>
      <c r="BY12" s="40">
        <v>100</v>
      </c>
      <c r="BZ12" s="40">
        <v>100</v>
      </c>
      <c r="CA12" s="40">
        <v>100</v>
      </c>
      <c r="CB12" s="40">
        <v>100</v>
      </c>
    </row>
    <row r="13" spans="1:80">
      <c r="A13" s="1">
        <v>39417</v>
      </c>
      <c r="B13">
        <v>103.46504447680964</v>
      </c>
      <c r="C13">
        <v>96.012230500433148</v>
      </c>
      <c r="D13">
        <v>96.639418710263399</v>
      </c>
      <c r="E13">
        <v>77.915376676986583</v>
      </c>
      <c r="F13">
        <v>92.214532871972338</v>
      </c>
      <c r="G13">
        <v>216.71012088172552</v>
      </c>
      <c r="H13">
        <v>89.231497011138345</v>
      </c>
      <c r="I13" s="40">
        <v>98.47754585559241</v>
      </c>
      <c r="J13" s="40">
        <v>97.456857402361493</v>
      </c>
      <c r="K13" s="40">
        <v>78.534571723426211</v>
      </c>
      <c r="L13" s="40">
        <v>93.598615916955026</v>
      </c>
      <c r="M13" s="40">
        <v>242.00047404598246</v>
      </c>
      <c r="N13" s="40">
        <v>97.875542940695823</v>
      </c>
      <c r="O13" s="40">
        <v>99.576245953507041</v>
      </c>
      <c r="P13" s="40">
        <v>99.182561307901921</v>
      </c>
      <c r="Q13" s="40">
        <v>83.488132094943239</v>
      </c>
      <c r="R13" s="40">
        <v>94.290657439446363</v>
      </c>
      <c r="S13" s="40">
        <v>250.794027020621</v>
      </c>
      <c r="T13" s="40">
        <v>108.80746570335009</v>
      </c>
      <c r="U13" s="40">
        <v>99.515846570259427</v>
      </c>
      <c r="V13" s="40">
        <v>100.18165304268847</v>
      </c>
      <c r="W13" s="40">
        <v>86.068111455108365</v>
      </c>
      <c r="X13" s="40">
        <v>94.636678200692046</v>
      </c>
      <c r="Y13" s="40">
        <v>226.0488267361934</v>
      </c>
      <c r="Z13" s="40">
        <v>109.31707736636133</v>
      </c>
      <c r="AA13" s="40">
        <v>99.246597314615173</v>
      </c>
      <c r="AB13" s="40">
        <v>102.17983651226159</v>
      </c>
      <c r="AC13" s="40">
        <v>86.068111455108365</v>
      </c>
      <c r="AD13" s="40">
        <v>99.307958477508649</v>
      </c>
      <c r="AE13" s="40">
        <v>182.55510784546101</v>
      </c>
      <c r="AF13" s="40">
        <v>107.71083301079432</v>
      </c>
      <c r="AG13" s="40">
        <v>101.13809613071123</v>
      </c>
      <c r="AH13" s="40">
        <v>102.27066303360581</v>
      </c>
      <c r="AI13" s="40">
        <v>93.292053663570698</v>
      </c>
      <c r="AJ13" s="40">
        <v>99.48096885813149</v>
      </c>
      <c r="AK13" s="40">
        <v>165.7501777672434</v>
      </c>
      <c r="AL13" s="40">
        <v>108.67629983227971</v>
      </c>
      <c r="AM13" s="40">
        <v>101.73113979255631</v>
      </c>
      <c r="AN13" s="40">
        <v>103.81471389645777</v>
      </c>
      <c r="AO13" s="40">
        <v>88.028895768833834</v>
      </c>
      <c r="AP13" s="40">
        <v>100</v>
      </c>
      <c r="AQ13" s="40">
        <v>148.80303389428775</v>
      </c>
      <c r="AR13" s="40">
        <v>105.35844837225305</v>
      </c>
      <c r="AS13" s="40">
        <v>101.91306594917813</v>
      </c>
      <c r="AT13" s="40">
        <v>103.81471389645777</v>
      </c>
      <c r="AU13" s="40">
        <v>91.124871001031977</v>
      </c>
      <c r="AV13" s="40">
        <v>100</v>
      </c>
      <c r="AW13" s="40">
        <v>141.81085565299833</v>
      </c>
      <c r="AX13" s="40">
        <v>106.25080634756804</v>
      </c>
      <c r="AY13" s="40">
        <v>101.55702850482807</v>
      </c>
      <c r="AZ13" s="40">
        <v>102.45231607629428</v>
      </c>
      <c r="BA13" s="40">
        <v>89.88648090815272</v>
      </c>
      <c r="BB13" s="40">
        <v>100</v>
      </c>
      <c r="BC13" s="40">
        <v>148.25788101445841</v>
      </c>
      <c r="BD13" s="40">
        <v>100.0838601470778</v>
      </c>
      <c r="BE13" s="40">
        <v>99.747801968165433</v>
      </c>
      <c r="BF13" s="40">
        <v>102.72479564032697</v>
      </c>
      <c r="BG13" s="40">
        <v>91.228070175438603</v>
      </c>
      <c r="BH13" s="40">
        <v>100</v>
      </c>
      <c r="BI13" s="40">
        <v>127.70798767480444</v>
      </c>
      <c r="BJ13" s="40">
        <v>100.98266890293726</v>
      </c>
      <c r="BK13" s="40">
        <v>99.986792599565504</v>
      </c>
      <c r="BL13" s="40">
        <v>101.18074477747503</v>
      </c>
      <c r="BM13" s="40">
        <v>94.220846233230134</v>
      </c>
      <c r="BN13" s="40">
        <v>100</v>
      </c>
      <c r="BO13" s="40">
        <v>114.19767717468594</v>
      </c>
      <c r="BP13" s="40">
        <v>99.460284694448035</v>
      </c>
      <c r="BQ13" s="40">
        <v>100</v>
      </c>
      <c r="BR13" s="40">
        <v>100</v>
      </c>
      <c r="BS13" s="40">
        <v>100</v>
      </c>
      <c r="BT13" s="40">
        <v>100</v>
      </c>
      <c r="BU13" s="40">
        <v>100</v>
      </c>
      <c r="BV13" s="40">
        <v>100</v>
      </c>
      <c r="BW13" s="40">
        <v>100</v>
      </c>
      <c r="BX13" s="40">
        <v>100</v>
      </c>
      <c r="BY13" s="40">
        <v>100</v>
      </c>
      <c r="BZ13" s="40">
        <v>100</v>
      </c>
      <c r="CA13" s="40">
        <v>100</v>
      </c>
      <c r="CB13" s="40">
        <v>100</v>
      </c>
    </row>
    <row r="14" spans="1:80">
      <c r="A14" s="1">
        <v>39448</v>
      </c>
      <c r="B14">
        <v>102.80459613433806</v>
      </c>
      <c r="C14">
        <v>93.428133404832508</v>
      </c>
      <c r="D14">
        <v>94.641235240690293</v>
      </c>
      <c r="E14">
        <v>80.908152734778128</v>
      </c>
      <c r="F14">
        <v>89.61937716262976</v>
      </c>
      <c r="G14">
        <v>145.60322351268073</v>
      </c>
      <c r="H14">
        <v>85.307272179933776</v>
      </c>
      <c r="I14" s="40">
        <v>96.012230500433148</v>
      </c>
      <c r="J14" s="40">
        <v>96.639418710263399</v>
      </c>
      <c r="K14" s="40">
        <v>77.915376676986583</v>
      </c>
      <c r="L14" s="40">
        <v>92.214532871972338</v>
      </c>
      <c r="M14" s="40">
        <v>216.71012088172552</v>
      </c>
      <c r="N14" s="40">
        <v>89.231497011138345</v>
      </c>
      <c r="O14" s="40">
        <v>98.47754585559241</v>
      </c>
      <c r="P14" s="40">
        <v>97.456857402361493</v>
      </c>
      <c r="Q14" s="40">
        <v>78.534571723426211</v>
      </c>
      <c r="R14" s="40">
        <v>93.598615916955026</v>
      </c>
      <c r="S14" s="40">
        <v>242.00047404598246</v>
      </c>
      <c r="T14" s="40">
        <v>97.875542940695823</v>
      </c>
      <c r="U14" s="40">
        <v>99.576245953507041</v>
      </c>
      <c r="V14" s="40">
        <v>99.182561307901921</v>
      </c>
      <c r="W14" s="40">
        <v>83.488132094943239</v>
      </c>
      <c r="X14" s="40">
        <v>94.290657439446363</v>
      </c>
      <c r="Y14" s="40">
        <v>250.794027020621</v>
      </c>
      <c r="Z14" s="40">
        <v>108.80746570335009</v>
      </c>
      <c r="AA14" s="40">
        <v>99.515846570259427</v>
      </c>
      <c r="AB14" s="40">
        <v>100.18165304268847</v>
      </c>
      <c r="AC14" s="40">
        <v>86.068111455108365</v>
      </c>
      <c r="AD14" s="40">
        <v>94.636678200692046</v>
      </c>
      <c r="AE14" s="40">
        <v>226.0488267361934</v>
      </c>
      <c r="AF14" s="40">
        <v>109.31707736636133</v>
      </c>
      <c r="AG14" s="40">
        <v>99.246597314615173</v>
      </c>
      <c r="AH14" s="40">
        <v>102.17983651226159</v>
      </c>
      <c r="AI14" s="40">
        <v>86.068111455108365</v>
      </c>
      <c r="AJ14" s="40">
        <v>99.307958477508649</v>
      </c>
      <c r="AK14" s="40">
        <v>182.55510784546101</v>
      </c>
      <c r="AL14" s="40">
        <v>107.71083301079432</v>
      </c>
      <c r="AM14" s="40">
        <v>101.13809613071123</v>
      </c>
      <c r="AN14" s="40">
        <v>102.27066303360581</v>
      </c>
      <c r="AO14" s="40">
        <v>93.292053663570698</v>
      </c>
      <c r="AP14" s="40">
        <v>99.48096885813149</v>
      </c>
      <c r="AQ14" s="40">
        <v>165.7501777672434</v>
      </c>
      <c r="AR14" s="40">
        <v>108.67629983227971</v>
      </c>
      <c r="AS14" s="40">
        <v>101.73113979255631</v>
      </c>
      <c r="AT14" s="40">
        <v>103.81471389645777</v>
      </c>
      <c r="AU14" s="40">
        <v>88.028895768833834</v>
      </c>
      <c r="AV14" s="40">
        <v>100</v>
      </c>
      <c r="AW14" s="40">
        <v>148.80303389428775</v>
      </c>
      <c r="AX14" s="40">
        <v>105.35844837225305</v>
      </c>
      <c r="AY14" s="40">
        <v>101.91306594917813</v>
      </c>
      <c r="AZ14" s="40">
        <v>103.81471389645777</v>
      </c>
      <c r="BA14" s="40">
        <v>91.124871001031977</v>
      </c>
      <c r="BB14" s="40">
        <v>100</v>
      </c>
      <c r="BC14" s="40">
        <v>141.81085565299833</v>
      </c>
      <c r="BD14" s="40">
        <v>106.25080634756804</v>
      </c>
      <c r="BE14" s="40">
        <v>101.55702850482807</v>
      </c>
      <c r="BF14" s="40">
        <v>102.45231607629428</v>
      </c>
      <c r="BG14" s="40">
        <v>89.88648090815272</v>
      </c>
      <c r="BH14" s="40">
        <v>100</v>
      </c>
      <c r="BI14" s="40">
        <v>148.25788101445841</v>
      </c>
      <c r="BJ14" s="40">
        <v>100.0838601470778</v>
      </c>
      <c r="BK14" s="40">
        <v>99.747801968165433</v>
      </c>
      <c r="BL14" s="40">
        <v>102.72479564032697</v>
      </c>
      <c r="BM14" s="40">
        <v>91.228070175438603</v>
      </c>
      <c r="BN14" s="40">
        <v>100</v>
      </c>
      <c r="BO14" s="40">
        <v>127.70798767480444</v>
      </c>
      <c r="BP14" s="40">
        <v>100.98266890293726</v>
      </c>
      <c r="BQ14" s="40">
        <v>99.986792599565504</v>
      </c>
      <c r="BR14" s="40">
        <v>101.18074477747503</v>
      </c>
      <c r="BS14" s="40">
        <v>94.220846233230134</v>
      </c>
      <c r="BT14" s="40">
        <v>100</v>
      </c>
      <c r="BU14" s="40">
        <v>114.19767717468594</v>
      </c>
      <c r="BV14" s="40">
        <v>99.460284694448035</v>
      </c>
      <c r="BW14" s="40">
        <v>100</v>
      </c>
      <c r="BX14" s="40">
        <v>100</v>
      </c>
      <c r="BY14" s="40">
        <v>100</v>
      </c>
      <c r="BZ14" s="40">
        <v>100</v>
      </c>
      <c r="CA14" s="40">
        <v>100</v>
      </c>
      <c r="CB14" s="40">
        <v>100</v>
      </c>
    </row>
    <row r="15" spans="1:80">
      <c r="A15" s="1">
        <v>39479</v>
      </c>
      <c r="B15">
        <v>102.63274078538606</v>
      </c>
      <c r="C15">
        <v>94.631429398043082</v>
      </c>
      <c r="D15">
        <v>92.098092643051771</v>
      </c>
      <c r="E15">
        <v>73.065015479876152</v>
      </c>
      <c r="F15">
        <v>91.349480968858131</v>
      </c>
      <c r="G15">
        <v>180.44560322351268</v>
      </c>
      <c r="H15">
        <v>81.651829871414449</v>
      </c>
      <c r="I15" s="40">
        <v>93.428133404832508</v>
      </c>
      <c r="J15" s="40">
        <v>94.641235240690293</v>
      </c>
      <c r="K15" s="40">
        <v>80.908152734778128</v>
      </c>
      <c r="L15" s="40">
        <v>89.61937716262976</v>
      </c>
      <c r="M15" s="40">
        <v>145.60322351268073</v>
      </c>
      <c r="N15" s="40">
        <v>85.307272179933776</v>
      </c>
      <c r="O15" s="40">
        <v>96.012230500433148</v>
      </c>
      <c r="P15" s="40">
        <v>96.639418710263399</v>
      </c>
      <c r="Q15" s="40">
        <v>77.915376676986583</v>
      </c>
      <c r="R15" s="40">
        <v>92.214532871972338</v>
      </c>
      <c r="S15" s="40">
        <v>216.71012088172552</v>
      </c>
      <c r="T15" s="40">
        <v>89.231497011138345</v>
      </c>
      <c r="U15" s="40">
        <v>98.47754585559241</v>
      </c>
      <c r="V15" s="40">
        <v>97.456857402361493</v>
      </c>
      <c r="W15" s="40">
        <v>78.534571723426211</v>
      </c>
      <c r="X15" s="40">
        <v>93.598615916955026</v>
      </c>
      <c r="Y15" s="40">
        <v>242.00047404598246</v>
      </c>
      <c r="Z15" s="40">
        <v>97.875542940695823</v>
      </c>
      <c r="AA15" s="40">
        <v>99.576245953507041</v>
      </c>
      <c r="AB15" s="40">
        <v>99.182561307901921</v>
      </c>
      <c r="AC15" s="40">
        <v>83.488132094943239</v>
      </c>
      <c r="AD15" s="40">
        <v>94.290657439446363</v>
      </c>
      <c r="AE15" s="40">
        <v>250.794027020621</v>
      </c>
      <c r="AF15" s="40">
        <v>108.80746570335009</v>
      </c>
      <c r="AG15" s="40">
        <v>99.515846570259427</v>
      </c>
      <c r="AH15" s="40">
        <v>100.18165304268847</v>
      </c>
      <c r="AI15" s="40">
        <v>86.068111455108365</v>
      </c>
      <c r="AJ15" s="40">
        <v>94.636678200692046</v>
      </c>
      <c r="AK15" s="40">
        <v>226.0488267361934</v>
      </c>
      <c r="AL15" s="40">
        <v>109.31707736636133</v>
      </c>
      <c r="AM15" s="40">
        <v>99.246597314615173</v>
      </c>
      <c r="AN15" s="40">
        <v>102.17983651226159</v>
      </c>
      <c r="AO15" s="40">
        <v>86.068111455108365</v>
      </c>
      <c r="AP15" s="40">
        <v>99.307958477508649</v>
      </c>
      <c r="AQ15" s="40">
        <v>182.55510784546101</v>
      </c>
      <c r="AR15" s="40">
        <v>107.71083301079432</v>
      </c>
      <c r="AS15" s="40">
        <v>101.13809613071123</v>
      </c>
      <c r="AT15" s="40">
        <v>102.27066303360581</v>
      </c>
      <c r="AU15" s="40">
        <v>93.292053663570698</v>
      </c>
      <c r="AV15" s="40">
        <v>99.48096885813149</v>
      </c>
      <c r="AW15" s="40">
        <v>165.7501777672434</v>
      </c>
      <c r="AX15" s="40">
        <v>108.67629983227971</v>
      </c>
      <c r="AY15" s="40">
        <v>101.73113979255631</v>
      </c>
      <c r="AZ15" s="40">
        <v>103.81471389645777</v>
      </c>
      <c r="BA15" s="40">
        <v>88.028895768833834</v>
      </c>
      <c r="BB15" s="40">
        <v>100</v>
      </c>
      <c r="BC15" s="40">
        <v>148.80303389428775</v>
      </c>
      <c r="BD15" s="40">
        <v>105.35844837225305</v>
      </c>
      <c r="BE15" s="40">
        <v>101.91306594917813</v>
      </c>
      <c r="BF15" s="40">
        <v>103.81471389645777</v>
      </c>
      <c r="BG15" s="40">
        <v>91.124871001031977</v>
      </c>
      <c r="BH15" s="40">
        <v>100</v>
      </c>
      <c r="BI15" s="40">
        <v>141.81085565299833</v>
      </c>
      <c r="BJ15" s="40">
        <v>106.25080634756804</v>
      </c>
      <c r="BK15" s="40">
        <v>101.55702850482807</v>
      </c>
      <c r="BL15" s="40">
        <v>102.45231607629428</v>
      </c>
      <c r="BM15" s="40">
        <v>89.88648090815272</v>
      </c>
      <c r="BN15" s="40">
        <v>100</v>
      </c>
      <c r="BO15" s="40">
        <v>148.25788101445841</v>
      </c>
      <c r="BP15" s="40">
        <v>100.0838601470778</v>
      </c>
      <c r="BQ15" s="40">
        <v>99.747801968165433</v>
      </c>
      <c r="BR15" s="40">
        <v>102.72479564032697</v>
      </c>
      <c r="BS15" s="40">
        <v>91.228070175438603</v>
      </c>
      <c r="BT15" s="40">
        <v>100</v>
      </c>
      <c r="BU15" s="40">
        <v>127.70798767480444</v>
      </c>
      <c r="BV15" s="40">
        <v>100.98266890293726</v>
      </c>
      <c r="BW15" s="40">
        <v>99.986792599565504</v>
      </c>
      <c r="BX15" s="40">
        <v>101.18074477747503</v>
      </c>
      <c r="BY15" s="40">
        <v>94.220846233230134</v>
      </c>
      <c r="BZ15" s="40">
        <v>100</v>
      </c>
      <c r="CA15" s="40">
        <v>114.19767717468594</v>
      </c>
      <c r="CB15" s="40">
        <v>99.460284694448035</v>
      </c>
    </row>
    <row r="16" spans="1:80">
      <c r="A16" s="1">
        <v>39508</v>
      </c>
      <c r="B16">
        <v>97.285005418101363</v>
      </c>
      <c r="C16">
        <v>92.292937900255964</v>
      </c>
      <c r="D16">
        <v>93.46049046321528</v>
      </c>
      <c r="E16">
        <v>71.723426212590297</v>
      </c>
      <c r="F16">
        <v>89.61937716262976</v>
      </c>
      <c r="G16">
        <v>187.01114008058781</v>
      </c>
      <c r="H16">
        <v>74.291489270201694</v>
      </c>
      <c r="I16" s="40">
        <v>94.631429398043082</v>
      </c>
      <c r="J16" s="40">
        <v>92.098092643051771</v>
      </c>
      <c r="K16" s="40">
        <v>73.065015479876152</v>
      </c>
      <c r="L16" s="40">
        <v>91.349480968858131</v>
      </c>
      <c r="M16" s="40">
        <v>180.44560322351268</v>
      </c>
      <c r="N16" s="40">
        <v>81.651829871414449</v>
      </c>
      <c r="O16" s="40">
        <v>93.428133404832508</v>
      </c>
      <c r="P16" s="40">
        <v>94.641235240690293</v>
      </c>
      <c r="Q16" s="40">
        <v>80.908152734778128</v>
      </c>
      <c r="R16" s="40">
        <v>89.61937716262976</v>
      </c>
      <c r="S16" s="40">
        <v>145.60322351268073</v>
      </c>
      <c r="T16" s="40">
        <v>85.307272179933776</v>
      </c>
      <c r="U16" s="40">
        <v>96.012230500433148</v>
      </c>
      <c r="V16" s="40">
        <v>96.639418710263399</v>
      </c>
      <c r="W16" s="40">
        <v>77.915376676986583</v>
      </c>
      <c r="X16" s="40">
        <v>92.214532871972338</v>
      </c>
      <c r="Y16" s="40">
        <v>216.71012088172552</v>
      </c>
      <c r="Z16" s="40">
        <v>89.231497011138345</v>
      </c>
      <c r="AA16" s="40">
        <v>98.47754585559241</v>
      </c>
      <c r="AB16" s="40">
        <v>97.456857402361493</v>
      </c>
      <c r="AC16" s="40">
        <v>78.534571723426211</v>
      </c>
      <c r="AD16" s="40">
        <v>93.598615916955026</v>
      </c>
      <c r="AE16" s="40">
        <v>242.00047404598246</v>
      </c>
      <c r="AF16" s="40">
        <v>97.875542940695823</v>
      </c>
      <c r="AG16" s="40">
        <v>99.576245953507041</v>
      </c>
      <c r="AH16" s="40">
        <v>99.182561307901921</v>
      </c>
      <c r="AI16" s="40">
        <v>83.488132094943239</v>
      </c>
      <c r="AJ16" s="40">
        <v>94.290657439446363</v>
      </c>
      <c r="AK16" s="40">
        <v>250.794027020621</v>
      </c>
      <c r="AL16" s="40">
        <v>108.80746570335009</v>
      </c>
      <c r="AM16" s="40">
        <v>99.515846570259427</v>
      </c>
      <c r="AN16" s="40">
        <v>100.18165304268847</v>
      </c>
      <c r="AO16" s="40">
        <v>86.068111455108365</v>
      </c>
      <c r="AP16" s="40">
        <v>94.636678200692046</v>
      </c>
      <c r="AQ16" s="40">
        <v>226.0488267361934</v>
      </c>
      <c r="AR16" s="40">
        <v>109.31707736636133</v>
      </c>
      <c r="AS16" s="40">
        <v>99.246597314615173</v>
      </c>
      <c r="AT16" s="40">
        <v>102.17983651226159</v>
      </c>
      <c r="AU16" s="40">
        <v>86.068111455108365</v>
      </c>
      <c r="AV16" s="40">
        <v>99.307958477508649</v>
      </c>
      <c r="AW16" s="40">
        <v>182.55510784546101</v>
      </c>
      <c r="AX16" s="40">
        <v>107.71083301079432</v>
      </c>
      <c r="AY16" s="40">
        <v>101.13809613071123</v>
      </c>
      <c r="AZ16" s="40">
        <v>102.27066303360581</v>
      </c>
      <c r="BA16" s="40">
        <v>93.292053663570698</v>
      </c>
      <c r="BB16" s="40">
        <v>99.48096885813149</v>
      </c>
      <c r="BC16" s="40">
        <v>165.7501777672434</v>
      </c>
      <c r="BD16" s="40">
        <v>108.67629983227971</v>
      </c>
      <c r="BE16" s="40">
        <v>101.73113979255631</v>
      </c>
      <c r="BF16" s="40">
        <v>103.81471389645777</v>
      </c>
      <c r="BG16" s="40">
        <v>88.028895768833834</v>
      </c>
      <c r="BH16" s="40">
        <v>100</v>
      </c>
      <c r="BI16" s="40">
        <v>148.80303389428775</v>
      </c>
      <c r="BJ16" s="40">
        <v>105.35844837225305</v>
      </c>
      <c r="BK16" s="40">
        <v>101.91306594917813</v>
      </c>
      <c r="BL16" s="40">
        <v>103.81471389645777</v>
      </c>
      <c r="BM16" s="40">
        <v>91.124871001031977</v>
      </c>
      <c r="BN16" s="40">
        <v>100</v>
      </c>
      <c r="BO16" s="40">
        <v>141.81085565299833</v>
      </c>
      <c r="BP16" s="40">
        <v>106.25080634756804</v>
      </c>
      <c r="BQ16" s="40">
        <v>101.55702850482807</v>
      </c>
      <c r="BR16" s="40">
        <v>102.45231607629428</v>
      </c>
      <c r="BS16" s="40">
        <v>89.88648090815272</v>
      </c>
      <c r="BT16" s="40">
        <v>100</v>
      </c>
      <c r="BU16" s="40">
        <v>148.25788101445841</v>
      </c>
      <c r="BV16" s="40">
        <v>100.0838601470778</v>
      </c>
      <c r="BW16" s="40">
        <v>99.747801968165433</v>
      </c>
      <c r="BX16" s="40">
        <v>102.72479564032697</v>
      </c>
      <c r="BY16" s="40">
        <v>91.228070175438603</v>
      </c>
      <c r="BZ16" s="40">
        <v>100</v>
      </c>
      <c r="CA16" s="40">
        <v>127.70798767480444</v>
      </c>
      <c r="CB16" s="40">
        <v>100.98266890293726</v>
      </c>
    </row>
    <row r="17" spans="1:80">
      <c r="A17" s="1">
        <v>39539</v>
      </c>
      <c r="B17">
        <v>98.77812793789812</v>
      </c>
      <c r="C17">
        <v>94.049628211972887</v>
      </c>
      <c r="D17">
        <v>90.099909173478665</v>
      </c>
      <c r="E17">
        <v>64.602683178534576</v>
      </c>
      <c r="F17">
        <v>89.792387543252602</v>
      </c>
      <c r="G17">
        <v>223.72600142213795</v>
      </c>
      <c r="H17">
        <v>77.078226465402309</v>
      </c>
      <c r="I17" s="40">
        <v>92.292937900255964</v>
      </c>
      <c r="J17" s="40">
        <v>93.46049046321528</v>
      </c>
      <c r="K17" s="40">
        <v>71.723426212590297</v>
      </c>
      <c r="L17" s="40">
        <v>89.61937716262976</v>
      </c>
      <c r="M17" s="40">
        <v>187.01114008058781</v>
      </c>
      <c r="N17" s="40">
        <v>74.291489270201694</v>
      </c>
      <c r="O17" s="40">
        <v>94.631429398043082</v>
      </c>
      <c r="P17" s="40">
        <v>92.098092643051771</v>
      </c>
      <c r="Q17" s="40">
        <v>73.065015479876152</v>
      </c>
      <c r="R17" s="40">
        <v>91.349480968858131</v>
      </c>
      <c r="S17" s="40">
        <v>180.44560322351268</v>
      </c>
      <c r="T17" s="40">
        <v>81.651829871414449</v>
      </c>
      <c r="U17" s="40">
        <v>93.428133404832508</v>
      </c>
      <c r="V17" s="40">
        <v>94.641235240690293</v>
      </c>
      <c r="W17" s="40">
        <v>80.908152734778128</v>
      </c>
      <c r="X17" s="40">
        <v>89.61937716262976</v>
      </c>
      <c r="Y17" s="40">
        <v>145.60322351268073</v>
      </c>
      <c r="Z17" s="40">
        <v>85.307272179933776</v>
      </c>
      <c r="AA17" s="40">
        <v>96.012230500433148</v>
      </c>
      <c r="AB17" s="40">
        <v>96.639418710263399</v>
      </c>
      <c r="AC17" s="40">
        <v>77.915376676986583</v>
      </c>
      <c r="AD17" s="40">
        <v>92.214532871972338</v>
      </c>
      <c r="AE17" s="40">
        <v>216.71012088172552</v>
      </c>
      <c r="AF17" s="40">
        <v>89.231497011138345</v>
      </c>
      <c r="AG17" s="40">
        <v>98.47754585559241</v>
      </c>
      <c r="AH17" s="40">
        <v>97.456857402361493</v>
      </c>
      <c r="AI17" s="40">
        <v>78.534571723426211</v>
      </c>
      <c r="AJ17" s="40">
        <v>93.598615916955026</v>
      </c>
      <c r="AK17" s="40">
        <v>242.00047404598246</v>
      </c>
      <c r="AL17" s="40">
        <v>97.875542940695823</v>
      </c>
      <c r="AM17" s="40">
        <v>99.576245953507041</v>
      </c>
      <c r="AN17" s="40">
        <v>99.182561307901921</v>
      </c>
      <c r="AO17" s="40">
        <v>83.488132094943239</v>
      </c>
      <c r="AP17" s="40">
        <v>94.290657439446363</v>
      </c>
      <c r="AQ17" s="40">
        <v>250.794027020621</v>
      </c>
      <c r="AR17" s="40">
        <v>108.80746570335009</v>
      </c>
      <c r="AS17" s="40">
        <v>99.515846570259427</v>
      </c>
      <c r="AT17" s="40">
        <v>100.18165304268847</v>
      </c>
      <c r="AU17" s="40">
        <v>86.068111455108365</v>
      </c>
      <c r="AV17" s="40">
        <v>94.636678200692046</v>
      </c>
      <c r="AW17" s="40">
        <v>226.0488267361934</v>
      </c>
      <c r="AX17" s="40">
        <v>109.31707736636133</v>
      </c>
      <c r="AY17" s="40">
        <v>99.246597314615173</v>
      </c>
      <c r="AZ17" s="40">
        <v>102.17983651226159</v>
      </c>
      <c r="BA17" s="40">
        <v>86.068111455108365</v>
      </c>
      <c r="BB17" s="40">
        <v>99.307958477508649</v>
      </c>
      <c r="BC17" s="40">
        <v>182.55510784546101</v>
      </c>
      <c r="BD17" s="40">
        <v>107.71083301079432</v>
      </c>
      <c r="BE17" s="40">
        <v>101.13809613071123</v>
      </c>
      <c r="BF17" s="40">
        <v>102.27066303360581</v>
      </c>
      <c r="BG17" s="40">
        <v>93.292053663570698</v>
      </c>
      <c r="BH17" s="40">
        <v>99.48096885813149</v>
      </c>
      <c r="BI17" s="40">
        <v>165.7501777672434</v>
      </c>
      <c r="BJ17" s="40">
        <v>108.67629983227971</v>
      </c>
      <c r="BK17" s="40">
        <v>101.73113979255631</v>
      </c>
      <c r="BL17" s="40">
        <v>103.81471389645777</v>
      </c>
      <c r="BM17" s="40">
        <v>88.028895768833834</v>
      </c>
      <c r="BN17" s="40">
        <v>100</v>
      </c>
      <c r="BO17" s="40">
        <v>148.80303389428775</v>
      </c>
      <c r="BP17" s="40">
        <v>105.35844837225305</v>
      </c>
      <c r="BQ17" s="40">
        <v>101.91306594917813</v>
      </c>
      <c r="BR17" s="40">
        <v>103.81471389645777</v>
      </c>
      <c r="BS17" s="40">
        <v>91.124871001031977</v>
      </c>
      <c r="BT17" s="40">
        <v>100</v>
      </c>
      <c r="BU17" s="40">
        <v>141.81085565299833</v>
      </c>
      <c r="BV17" s="40">
        <v>106.25080634756804</v>
      </c>
      <c r="BW17" s="40">
        <v>101.55702850482807</v>
      </c>
      <c r="BX17" s="40">
        <v>102.45231607629428</v>
      </c>
      <c r="BY17" s="40">
        <v>89.88648090815272</v>
      </c>
      <c r="BZ17" s="40">
        <v>100</v>
      </c>
      <c r="CA17" s="40">
        <v>148.25788101445841</v>
      </c>
      <c r="CB17" s="40">
        <v>100.0838601470778</v>
      </c>
    </row>
    <row r="18" spans="1:80">
      <c r="A18" s="1">
        <v>39569</v>
      </c>
      <c r="B18">
        <v>97.062694037554891</v>
      </c>
      <c r="C18">
        <v>94.754012768519786</v>
      </c>
      <c r="D18">
        <v>89.373297002724811</v>
      </c>
      <c r="E18">
        <v>61.713106295149636</v>
      </c>
      <c r="F18">
        <v>88.408304498269914</v>
      </c>
      <c r="G18">
        <v>271.15430196729085</v>
      </c>
      <c r="H18">
        <v>86.07276480454135</v>
      </c>
      <c r="I18" s="40">
        <v>94.049628211972887</v>
      </c>
      <c r="J18" s="40">
        <v>90.099909173478665</v>
      </c>
      <c r="K18" s="40">
        <v>64.602683178534576</v>
      </c>
      <c r="L18" s="40">
        <v>89.792387543252602</v>
      </c>
      <c r="M18" s="40">
        <v>223.72600142213795</v>
      </c>
      <c r="N18" s="40">
        <v>77.078226465402309</v>
      </c>
      <c r="O18" s="40">
        <v>92.292937900255964</v>
      </c>
      <c r="P18" s="40">
        <v>93.46049046321528</v>
      </c>
      <c r="Q18" s="40">
        <v>71.723426212590297</v>
      </c>
      <c r="R18" s="40">
        <v>89.61937716262976</v>
      </c>
      <c r="S18" s="40">
        <v>187.01114008058781</v>
      </c>
      <c r="T18" s="40">
        <v>74.291489270201694</v>
      </c>
      <c r="U18" s="40">
        <v>94.631429398043082</v>
      </c>
      <c r="V18" s="40">
        <v>92.098092643051771</v>
      </c>
      <c r="W18" s="40">
        <v>73.065015479876152</v>
      </c>
      <c r="X18" s="40">
        <v>91.349480968858131</v>
      </c>
      <c r="Y18" s="40">
        <v>180.44560322351268</v>
      </c>
      <c r="Z18" s="40">
        <v>81.651829871414449</v>
      </c>
      <c r="AA18" s="40">
        <v>93.428133404832508</v>
      </c>
      <c r="AB18" s="40">
        <v>94.641235240690293</v>
      </c>
      <c r="AC18" s="40">
        <v>80.908152734778128</v>
      </c>
      <c r="AD18" s="40">
        <v>89.61937716262976</v>
      </c>
      <c r="AE18" s="40">
        <v>145.60322351268073</v>
      </c>
      <c r="AF18" s="40">
        <v>85.307272179933776</v>
      </c>
      <c r="AG18" s="40">
        <v>96.012230500433148</v>
      </c>
      <c r="AH18" s="40">
        <v>96.639418710263399</v>
      </c>
      <c r="AI18" s="40">
        <v>77.915376676986583</v>
      </c>
      <c r="AJ18" s="40">
        <v>92.214532871972338</v>
      </c>
      <c r="AK18" s="40">
        <v>216.71012088172552</v>
      </c>
      <c r="AL18" s="40">
        <v>89.231497011138345</v>
      </c>
      <c r="AM18" s="40">
        <v>98.47754585559241</v>
      </c>
      <c r="AN18" s="40">
        <v>97.456857402361493</v>
      </c>
      <c r="AO18" s="40">
        <v>78.534571723426211</v>
      </c>
      <c r="AP18" s="40">
        <v>93.598615916955026</v>
      </c>
      <c r="AQ18" s="40">
        <v>242.00047404598246</v>
      </c>
      <c r="AR18" s="40">
        <v>97.875542940695823</v>
      </c>
      <c r="AS18" s="40">
        <v>99.576245953507041</v>
      </c>
      <c r="AT18" s="40">
        <v>99.182561307901921</v>
      </c>
      <c r="AU18" s="40">
        <v>83.488132094943239</v>
      </c>
      <c r="AV18" s="40">
        <v>94.290657439446363</v>
      </c>
      <c r="AW18" s="40">
        <v>250.794027020621</v>
      </c>
      <c r="AX18" s="40">
        <v>108.80746570335009</v>
      </c>
      <c r="AY18" s="40">
        <v>99.515846570259427</v>
      </c>
      <c r="AZ18" s="40">
        <v>100.18165304268847</v>
      </c>
      <c r="BA18" s="40">
        <v>86.068111455108365</v>
      </c>
      <c r="BB18" s="40">
        <v>94.636678200692046</v>
      </c>
      <c r="BC18" s="40">
        <v>226.0488267361934</v>
      </c>
      <c r="BD18" s="40">
        <v>109.31707736636133</v>
      </c>
      <c r="BE18" s="40">
        <v>99.246597314615173</v>
      </c>
      <c r="BF18" s="40">
        <v>102.17983651226159</v>
      </c>
      <c r="BG18" s="40">
        <v>86.068111455108365</v>
      </c>
      <c r="BH18" s="40">
        <v>99.307958477508649</v>
      </c>
      <c r="BI18" s="40">
        <v>182.55510784546101</v>
      </c>
      <c r="BJ18" s="40">
        <v>107.71083301079432</v>
      </c>
      <c r="BK18" s="40">
        <v>101.13809613071123</v>
      </c>
      <c r="BL18" s="40">
        <v>102.27066303360581</v>
      </c>
      <c r="BM18" s="40">
        <v>93.292053663570698</v>
      </c>
      <c r="BN18" s="40">
        <v>99.48096885813149</v>
      </c>
      <c r="BO18" s="40">
        <v>165.7501777672434</v>
      </c>
      <c r="BP18" s="40">
        <v>108.67629983227971</v>
      </c>
      <c r="BQ18" s="40">
        <v>101.73113979255631</v>
      </c>
      <c r="BR18" s="40">
        <v>103.81471389645777</v>
      </c>
      <c r="BS18" s="40">
        <v>88.028895768833834</v>
      </c>
      <c r="BT18" s="40">
        <v>100</v>
      </c>
      <c r="BU18" s="40">
        <v>148.80303389428775</v>
      </c>
      <c r="BV18" s="40">
        <v>105.35844837225305</v>
      </c>
      <c r="BW18" s="40">
        <v>101.91306594917813</v>
      </c>
      <c r="BX18" s="40">
        <v>103.81471389645777</v>
      </c>
      <c r="BY18" s="40">
        <v>91.124871001031977</v>
      </c>
      <c r="BZ18" s="40">
        <v>100</v>
      </c>
      <c r="CA18" s="40">
        <v>141.81085565299833</v>
      </c>
      <c r="CB18" s="40">
        <v>106.25080634756804</v>
      </c>
    </row>
    <row r="19" spans="1:80">
      <c r="A19" s="1">
        <v>39600</v>
      </c>
      <c r="B19">
        <v>98.586431444470037</v>
      </c>
      <c r="C19">
        <v>93.561573501550711</v>
      </c>
      <c r="D19">
        <v>87.19346049046321</v>
      </c>
      <c r="E19">
        <v>58.204334365325074</v>
      </c>
      <c r="F19">
        <v>85.640138408304495</v>
      </c>
      <c r="G19">
        <v>222.30386347475704</v>
      </c>
      <c r="H19">
        <v>88.012299488238071</v>
      </c>
      <c r="I19" s="40">
        <v>94.754012768519786</v>
      </c>
      <c r="J19" s="40">
        <v>89.373297002724811</v>
      </c>
      <c r="K19" s="40">
        <v>61.713106295149636</v>
      </c>
      <c r="L19" s="40">
        <v>88.408304498269914</v>
      </c>
      <c r="M19" s="40">
        <v>271.15430196729085</v>
      </c>
      <c r="N19" s="40">
        <v>86.07276480454135</v>
      </c>
      <c r="O19" s="40">
        <v>94.049628211972887</v>
      </c>
      <c r="P19" s="40">
        <v>90.099909173478665</v>
      </c>
      <c r="Q19" s="40">
        <v>64.602683178534576</v>
      </c>
      <c r="R19" s="40">
        <v>89.792387543252602</v>
      </c>
      <c r="S19" s="40">
        <v>223.72600142213795</v>
      </c>
      <c r="T19" s="40">
        <v>77.078226465402309</v>
      </c>
      <c r="U19" s="40">
        <v>92.292937900255964</v>
      </c>
      <c r="V19" s="40">
        <v>93.46049046321528</v>
      </c>
      <c r="W19" s="40">
        <v>71.723426212590297</v>
      </c>
      <c r="X19" s="40">
        <v>89.61937716262976</v>
      </c>
      <c r="Y19" s="40">
        <v>187.01114008058781</v>
      </c>
      <c r="Z19" s="40">
        <v>74.291489270201694</v>
      </c>
      <c r="AA19" s="40">
        <v>94.631429398043082</v>
      </c>
      <c r="AB19" s="40">
        <v>92.098092643051771</v>
      </c>
      <c r="AC19" s="40">
        <v>73.065015479876152</v>
      </c>
      <c r="AD19" s="40">
        <v>91.349480968858131</v>
      </c>
      <c r="AE19" s="40">
        <v>180.44560322351268</v>
      </c>
      <c r="AF19" s="40">
        <v>81.651829871414449</v>
      </c>
      <c r="AG19" s="40">
        <v>93.428133404832508</v>
      </c>
      <c r="AH19" s="40">
        <v>94.641235240690293</v>
      </c>
      <c r="AI19" s="40">
        <v>80.908152734778128</v>
      </c>
      <c r="AJ19" s="40">
        <v>89.61937716262976</v>
      </c>
      <c r="AK19" s="40">
        <v>145.60322351268073</v>
      </c>
      <c r="AL19" s="40">
        <v>85.307272179933776</v>
      </c>
      <c r="AM19" s="40">
        <v>96.012230500433148</v>
      </c>
      <c r="AN19" s="40">
        <v>96.639418710263399</v>
      </c>
      <c r="AO19" s="40">
        <v>77.915376676986583</v>
      </c>
      <c r="AP19" s="40">
        <v>92.214532871972338</v>
      </c>
      <c r="AQ19" s="40">
        <v>216.71012088172552</v>
      </c>
      <c r="AR19" s="40">
        <v>89.231497011138345</v>
      </c>
      <c r="AS19" s="40">
        <v>98.47754585559241</v>
      </c>
      <c r="AT19" s="40">
        <v>97.456857402361493</v>
      </c>
      <c r="AU19" s="40">
        <v>78.534571723426211</v>
      </c>
      <c r="AV19" s="40">
        <v>93.598615916955026</v>
      </c>
      <c r="AW19" s="40">
        <v>242.00047404598246</v>
      </c>
      <c r="AX19" s="40">
        <v>97.875542940695823</v>
      </c>
      <c r="AY19" s="40">
        <v>99.576245953507041</v>
      </c>
      <c r="AZ19" s="40">
        <v>99.182561307901921</v>
      </c>
      <c r="BA19" s="40">
        <v>83.488132094943239</v>
      </c>
      <c r="BB19" s="40">
        <v>94.290657439446363</v>
      </c>
      <c r="BC19" s="40">
        <v>250.794027020621</v>
      </c>
      <c r="BD19" s="40">
        <v>108.80746570335009</v>
      </c>
      <c r="BE19" s="40">
        <v>99.515846570259427</v>
      </c>
      <c r="BF19" s="40">
        <v>100.18165304268847</v>
      </c>
      <c r="BG19" s="40">
        <v>86.068111455108365</v>
      </c>
      <c r="BH19" s="40">
        <v>94.636678200692046</v>
      </c>
      <c r="BI19" s="40">
        <v>226.0488267361934</v>
      </c>
      <c r="BJ19" s="40">
        <v>109.31707736636133</v>
      </c>
      <c r="BK19" s="40">
        <v>99.246597314615173</v>
      </c>
      <c r="BL19" s="40">
        <v>102.17983651226159</v>
      </c>
      <c r="BM19" s="40">
        <v>86.068111455108365</v>
      </c>
      <c r="BN19" s="40">
        <v>99.307958477508649</v>
      </c>
      <c r="BO19" s="40">
        <v>182.55510784546101</v>
      </c>
      <c r="BP19" s="40">
        <v>107.71083301079432</v>
      </c>
      <c r="BQ19" s="40">
        <v>101.13809613071123</v>
      </c>
      <c r="BR19" s="40">
        <v>102.27066303360581</v>
      </c>
      <c r="BS19" s="40">
        <v>93.292053663570698</v>
      </c>
      <c r="BT19" s="40">
        <v>99.48096885813149</v>
      </c>
      <c r="BU19" s="40">
        <v>165.7501777672434</v>
      </c>
      <c r="BV19" s="40">
        <v>108.67629983227971</v>
      </c>
      <c r="BW19" s="40">
        <v>101.73113979255631</v>
      </c>
      <c r="BX19" s="40">
        <v>103.81471389645777</v>
      </c>
      <c r="BY19" s="40">
        <v>88.028895768833834</v>
      </c>
      <c r="BZ19" s="40">
        <v>100</v>
      </c>
      <c r="CA19" s="40">
        <v>148.80303389428775</v>
      </c>
      <c r="CB19" s="40">
        <v>105.35844837225305</v>
      </c>
    </row>
    <row r="20" spans="1:80">
      <c r="A20" s="1">
        <v>39630</v>
      </c>
      <c r="B20">
        <v>98.374106919332363</v>
      </c>
      <c r="C20">
        <v>91.098640506323932</v>
      </c>
      <c r="D20">
        <v>82.288828337874648</v>
      </c>
      <c r="E20">
        <v>63.157894736842103</v>
      </c>
      <c r="F20">
        <v>82.698961937716263</v>
      </c>
      <c r="G20">
        <v>196.25503673856363</v>
      </c>
      <c r="H20">
        <v>76.981464757235614</v>
      </c>
      <c r="I20" s="40">
        <v>93.561573501550711</v>
      </c>
      <c r="J20" s="40">
        <v>87.19346049046321</v>
      </c>
      <c r="K20" s="40">
        <v>58.204334365325074</v>
      </c>
      <c r="L20" s="40">
        <v>85.640138408304495</v>
      </c>
      <c r="M20" s="40">
        <v>222.30386347475704</v>
      </c>
      <c r="N20" s="40">
        <v>88.012299488238071</v>
      </c>
      <c r="O20" s="40">
        <v>94.754012768519786</v>
      </c>
      <c r="P20" s="40">
        <v>89.373297002724811</v>
      </c>
      <c r="Q20" s="40">
        <v>61.713106295149636</v>
      </c>
      <c r="R20" s="40">
        <v>88.408304498269914</v>
      </c>
      <c r="S20" s="40">
        <v>271.15430196729085</v>
      </c>
      <c r="T20" s="40">
        <v>86.07276480454135</v>
      </c>
      <c r="U20" s="40">
        <v>94.049628211972887</v>
      </c>
      <c r="V20" s="40">
        <v>90.099909173478665</v>
      </c>
      <c r="W20" s="40">
        <v>64.602683178534576</v>
      </c>
      <c r="X20" s="40">
        <v>89.792387543252602</v>
      </c>
      <c r="Y20" s="40">
        <v>223.72600142213795</v>
      </c>
      <c r="Z20" s="40">
        <v>77.078226465402309</v>
      </c>
      <c r="AA20" s="40">
        <v>92.292937900255964</v>
      </c>
      <c r="AB20" s="40">
        <v>93.46049046321528</v>
      </c>
      <c r="AC20" s="40">
        <v>71.723426212590297</v>
      </c>
      <c r="AD20" s="40">
        <v>89.61937716262976</v>
      </c>
      <c r="AE20" s="40">
        <v>187.01114008058781</v>
      </c>
      <c r="AF20" s="40">
        <v>74.291489270201694</v>
      </c>
      <c r="AG20" s="40">
        <v>94.631429398043082</v>
      </c>
      <c r="AH20" s="40">
        <v>92.098092643051771</v>
      </c>
      <c r="AI20" s="40">
        <v>73.065015479876152</v>
      </c>
      <c r="AJ20" s="40">
        <v>91.349480968858131</v>
      </c>
      <c r="AK20" s="40">
        <v>180.44560322351268</v>
      </c>
      <c r="AL20" s="40">
        <v>81.651829871414449</v>
      </c>
      <c r="AM20" s="40">
        <v>93.428133404832508</v>
      </c>
      <c r="AN20" s="40">
        <v>94.641235240690293</v>
      </c>
      <c r="AO20" s="40">
        <v>80.908152734778128</v>
      </c>
      <c r="AP20" s="40">
        <v>89.61937716262976</v>
      </c>
      <c r="AQ20" s="40">
        <v>145.60322351268073</v>
      </c>
      <c r="AR20" s="40">
        <v>85.307272179933776</v>
      </c>
      <c r="AS20" s="40">
        <v>96.012230500433148</v>
      </c>
      <c r="AT20" s="40">
        <v>96.639418710263399</v>
      </c>
      <c r="AU20" s="40">
        <v>77.915376676986583</v>
      </c>
      <c r="AV20" s="40">
        <v>92.214532871972338</v>
      </c>
      <c r="AW20" s="40">
        <v>216.71012088172552</v>
      </c>
      <c r="AX20" s="40">
        <v>89.231497011138345</v>
      </c>
      <c r="AY20" s="40">
        <v>98.47754585559241</v>
      </c>
      <c r="AZ20" s="40">
        <v>97.456857402361493</v>
      </c>
      <c r="BA20" s="40">
        <v>78.534571723426211</v>
      </c>
      <c r="BB20" s="40">
        <v>93.598615916955026</v>
      </c>
      <c r="BC20" s="40">
        <v>242.00047404598246</v>
      </c>
      <c r="BD20" s="40">
        <v>97.875542940695823</v>
      </c>
      <c r="BE20" s="40">
        <v>99.576245953507041</v>
      </c>
      <c r="BF20" s="40">
        <v>99.182561307901921</v>
      </c>
      <c r="BG20" s="40">
        <v>83.488132094943239</v>
      </c>
      <c r="BH20" s="40">
        <v>94.290657439446363</v>
      </c>
      <c r="BI20" s="40">
        <v>250.794027020621</v>
      </c>
      <c r="BJ20" s="40">
        <v>108.80746570335009</v>
      </c>
      <c r="BK20" s="40">
        <v>99.515846570259427</v>
      </c>
      <c r="BL20" s="40">
        <v>100.18165304268847</v>
      </c>
      <c r="BM20" s="40">
        <v>86.068111455108365</v>
      </c>
      <c r="BN20" s="40">
        <v>94.636678200692046</v>
      </c>
      <c r="BO20" s="40">
        <v>226.0488267361934</v>
      </c>
      <c r="BP20" s="40">
        <v>109.31707736636133</v>
      </c>
      <c r="BQ20" s="40">
        <v>99.246597314615173</v>
      </c>
      <c r="BR20" s="40">
        <v>102.17983651226159</v>
      </c>
      <c r="BS20" s="40">
        <v>86.068111455108365</v>
      </c>
      <c r="BT20" s="40">
        <v>99.307958477508649</v>
      </c>
      <c r="BU20" s="40">
        <v>182.55510784546101</v>
      </c>
      <c r="BV20" s="40">
        <v>107.71083301079432</v>
      </c>
      <c r="BW20" s="40">
        <v>101.13809613071123</v>
      </c>
      <c r="BX20" s="40">
        <v>102.27066303360581</v>
      </c>
      <c r="BY20" s="40">
        <v>93.292053663570698</v>
      </c>
      <c r="BZ20" s="40">
        <v>99.48096885813149</v>
      </c>
      <c r="CA20" s="40">
        <v>165.7501777672434</v>
      </c>
      <c r="CB20" s="40">
        <v>108.67629983227971</v>
      </c>
    </row>
    <row r="21" spans="1:80">
      <c r="A21" s="1">
        <v>39661</v>
      </c>
      <c r="B21">
        <v>93.517039657696756</v>
      </c>
      <c r="C21">
        <v>90.136415050901363</v>
      </c>
      <c r="D21">
        <v>80.472297910990008</v>
      </c>
      <c r="E21">
        <v>65.015479876160981</v>
      </c>
      <c r="F21">
        <v>83.391003460207628</v>
      </c>
      <c r="G21">
        <v>158.59208343209292</v>
      </c>
      <c r="H21">
        <v>72.719649077538378</v>
      </c>
      <c r="I21" s="40">
        <v>91.098640506323932</v>
      </c>
      <c r="J21" s="40">
        <v>82.288828337874648</v>
      </c>
      <c r="K21" s="40">
        <v>63.157894736842103</v>
      </c>
      <c r="L21" s="40">
        <v>82.698961937716263</v>
      </c>
      <c r="M21" s="40">
        <v>196.25503673856363</v>
      </c>
      <c r="N21" s="40">
        <v>76.981464757235614</v>
      </c>
      <c r="O21" s="40">
        <v>93.561573501550711</v>
      </c>
      <c r="P21" s="40">
        <v>87.19346049046321</v>
      </c>
      <c r="Q21" s="40">
        <v>58.204334365325074</v>
      </c>
      <c r="R21" s="40">
        <v>85.640138408304495</v>
      </c>
      <c r="S21" s="40">
        <v>222.30386347475704</v>
      </c>
      <c r="T21" s="40">
        <v>88.012299488238071</v>
      </c>
      <c r="U21" s="40">
        <v>94.754012768519786</v>
      </c>
      <c r="V21" s="40">
        <v>89.373297002724811</v>
      </c>
      <c r="W21" s="40">
        <v>61.713106295149636</v>
      </c>
      <c r="X21" s="40">
        <v>88.408304498269914</v>
      </c>
      <c r="Y21" s="40">
        <v>271.15430196729085</v>
      </c>
      <c r="Z21" s="40">
        <v>86.07276480454135</v>
      </c>
      <c r="AA21" s="40">
        <v>94.049628211972887</v>
      </c>
      <c r="AB21" s="40">
        <v>90.099909173478665</v>
      </c>
      <c r="AC21" s="40">
        <v>64.602683178534576</v>
      </c>
      <c r="AD21" s="40">
        <v>89.792387543252602</v>
      </c>
      <c r="AE21" s="40">
        <v>223.72600142213795</v>
      </c>
      <c r="AF21" s="40">
        <v>77.078226465402309</v>
      </c>
      <c r="AG21" s="40">
        <v>92.292937900255964</v>
      </c>
      <c r="AH21" s="40">
        <v>93.46049046321528</v>
      </c>
      <c r="AI21" s="40">
        <v>71.723426212590297</v>
      </c>
      <c r="AJ21" s="40">
        <v>89.61937716262976</v>
      </c>
      <c r="AK21" s="40">
        <v>187.01114008058781</v>
      </c>
      <c r="AL21" s="40">
        <v>74.291489270201694</v>
      </c>
      <c r="AM21" s="40">
        <v>94.631429398043082</v>
      </c>
      <c r="AN21" s="40">
        <v>92.098092643051771</v>
      </c>
      <c r="AO21" s="40">
        <v>73.065015479876152</v>
      </c>
      <c r="AP21" s="40">
        <v>91.349480968858131</v>
      </c>
      <c r="AQ21" s="40">
        <v>180.44560322351268</v>
      </c>
      <c r="AR21" s="40">
        <v>81.651829871414449</v>
      </c>
      <c r="AS21" s="40">
        <v>93.428133404832508</v>
      </c>
      <c r="AT21" s="40">
        <v>94.641235240690293</v>
      </c>
      <c r="AU21" s="40">
        <v>80.908152734778128</v>
      </c>
      <c r="AV21" s="40">
        <v>89.61937716262976</v>
      </c>
      <c r="AW21" s="40">
        <v>145.60322351268073</v>
      </c>
      <c r="AX21" s="40">
        <v>85.307272179933776</v>
      </c>
      <c r="AY21" s="40">
        <v>96.012230500433148</v>
      </c>
      <c r="AZ21" s="40">
        <v>96.639418710263399</v>
      </c>
      <c r="BA21" s="40">
        <v>77.915376676986583</v>
      </c>
      <c r="BB21" s="40">
        <v>92.214532871972338</v>
      </c>
      <c r="BC21" s="40">
        <v>216.71012088172552</v>
      </c>
      <c r="BD21" s="40">
        <v>89.231497011138345</v>
      </c>
      <c r="BE21" s="40">
        <v>98.47754585559241</v>
      </c>
      <c r="BF21" s="40">
        <v>97.456857402361493</v>
      </c>
      <c r="BG21" s="40">
        <v>78.534571723426211</v>
      </c>
      <c r="BH21" s="40">
        <v>93.598615916955026</v>
      </c>
      <c r="BI21" s="40">
        <v>242.00047404598246</v>
      </c>
      <c r="BJ21" s="40">
        <v>97.875542940695823</v>
      </c>
      <c r="BK21" s="40">
        <v>99.576245953507041</v>
      </c>
      <c r="BL21" s="40">
        <v>99.182561307901921</v>
      </c>
      <c r="BM21" s="40">
        <v>83.488132094943239</v>
      </c>
      <c r="BN21" s="40">
        <v>94.290657439446363</v>
      </c>
      <c r="BO21" s="40">
        <v>250.794027020621</v>
      </c>
      <c r="BP21" s="40">
        <v>108.80746570335009</v>
      </c>
      <c r="BQ21" s="40">
        <v>99.515846570259427</v>
      </c>
      <c r="BR21" s="40">
        <v>100.18165304268847</v>
      </c>
      <c r="BS21" s="40">
        <v>86.068111455108365</v>
      </c>
      <c r="BT21" s="40">
        <v>94.636678200692046</v>
      </c>
      <c r="BU21" s="40">
        <v>226.0488267361934</v>
      </c>
      <c r="BV21" s="40">
        <v>109.31707736636133</v>
      </c>
      <c r="BW21" s="40">
        <v>99.246597314615173</v>
      </c>
      <c r="BX21" s="40">
        <v>102.17983651226159</v>
      </c>
      <c r="BY21" s="40">
        <v>86.068111455108365</v>
      </c>
      <c r="BZ21" s="40">
        <v>99.307958477508649</v>
      </c>
      <c r="CA21" s="40">
        <v>182.55510784546101</v>
      </c>
      <c r="CB21" s="40">
        <v>107.71083301079432</v>
      </c>
    </row>
    <row r="22" spans="1:80">
      <c r="A22" s="1">
        <v>39692</v>
      </c>
      <c r="B22">
        <v>94.302960638145223</v>
      </c>
      <c r="C22">
        <v>87.302027586161302</v>
      </c>
      <c r="D22">
        <v>78.928247048138061</v>
      </c>
      <c r="E22">
        <v>72.549019607843135</v>
      </c>
      <c r="F22">
        <v>81.141868512110733</v>
      </c>
      <c r="G22">
        <v>71.699454847120165</v>
      </c>
      <c r="H22">
        <v>71.235969552315836</v>
      </c>
      <c r="I22" s="40">
        <v>90.136415050901363</v>
      </c>
      <c r="J22" s="40">
        <v>80.472297910990008</v>
      </c>
      <c r="K22" s="40">
        <v>65.015479876160981</v>
      </c>
      <c r="L22" s="40">
        <v>83.391003460207628</v>
      </c>
      <c r="M22" s="40">
        <v>158.59208343209292</v>
      </c>
      <c r="N22" s="40">
        <v>72.719649077538378</v>
      </c>
      <c r="O22" s="40">
        <v>91.098640506323932</v>
      </c>
      <c r="P22" s="40">
        <v>82.288828337874648</v>
      </c>
      <c r="Q22" s="40">
        <v>63.157894736842103</v>
      </c>
      <c r="R22" s="40">
        <v>82.698961937716263</v>
      </c>
      <c r="S22" s="40">
        <v>196.25503673856363</v>
      </c>
      <c r="T22" s="40">
        <v>76.981464757235614</v>
      </c>
      <c r="U22" s="40">
        <v>93.561573501550711</v>
      </c>
      <c r="V22" s="40">
        <v>87.19346049046321</v>
      </c>
      <c r="W22" s="40">
        <v>58.204334365325074</v>
      </c>
      <c r="X22" s="40">
        <v>85.640138408304495</v>
      </c>
      <c r="Y22" s="40">
        <v>222.30386347475704</v>
      </c>
      <c r="Z22" s="40">
        <v>88.012299488238071</v>
      </c>
      <c r="AA22" s="40">
        <v>94.754012768519786</v>
      </c>
      <c r="AB22" s="40">
        <v>89.373297002724811</v>
      </c>
      <c r="AC22" s="40">
        <v>61.713106295149636</v>
      </c>
      <c r="AD22" s="40">
        <v>88.408304498269914</v>
      </c>
      <c r="AE22" s="40">
        <v>271.15430196729085</v>
      </c>
      <c r="AF22" s="40">
        <v>86.07276480454135</v>
      </c>
      <c r="AG22" s="40">
        <v>94.049628211972887</v>
      </c>
      <c r="AH22" s="40">
        <v>90.099909173478665</v>
      </c>
      <c r="AI22" s="40">
        <v>64.602683178534576</v>
      </c>
      <c r="AJ22" s="40">
        <v>89.792387543252602</v>
      </c>
      <c r="AK22" s="40">
        <v>223.72600142213795</v>
      </c>
      <c r="AL22" s="40">
        <v>77.078226465402309</v>
      </c>
      <c r="AM22" s="40">
        <v>92.292937900255964</v>
      </c>
      <c r="AN22" s="40">
        <v>93.46049046321528</v>
      </c>
      <c r="AO22" s="40">
        <v>71.723426212590297</v>
      </c>
      <c r="AP22" s="40">
        <v>89.61937716262976</v>
      </c>
      <c r="AQ22" s="40">
        <v>187.01114008058781</v>
      </c>
      <c r="AR22" s="40">
        <v>74.291489270201694</v>
      </c>
      <c r="AS22" s="40">
        <v>94.631429398043082</v>
      </c>
      <c r="AT22" s="40">
        <v>92.098092643051771</v>
      </c>
      <c r="AU22" s="40">
        <v>73.065015479876152</v>
      </c>
      <c r="AV22" s="40">
        <v>91.349480968858131</v>
      </c>
      <c r="AW22" s="40">
        <v>180.44560322351268</v>
      </c>
      <c r="AX22" s="40">
        <v>81.651829871414449</v>
      </c>
      <c r="AY22" s="40">
        <v>93.428133404832508</v>
      </c>
      <c r="AZ22" s="40">
        <v>94.641235240690293</v>
      </c>
      <c r="BA22" s="40">
        <v>80.908152734778128</v>
      </c>
      <c r="BB22" s="40">
        <v>89.61937716262976</v>
      </c>
      <c r="BC22" s="40">
        <v>145.60322351268073</v>
      </c>
      <c r="BD22" s="40">
        <v>85.307272179933776</v>
      </c>
      <c r="BE22" s="40">
        <v>96.012230500433148</v>
      </c>
      <c r="BF22" s="40">
        <v>96.639418710263399</v>
      </c>
      <c r="BG22" s="40">
        <v>77.915376676986583</v>
      </c>
      <c r="BH22" s="40">
        <v>92.214532871972338</v>
      </c>
      <c r="BI22" s="40">
        <v>216.71012088172552</v>
      </c>
      <c r="BJ22" s="40">
        <v>89.231497011138345</v>
      </c>
      <c r="BK22" s="40">
        <v>98.47754585559241</v>
      </c>
      <c r="BL22" s="40">
        <v>97.456857402361493</v>
      </c>
      <c r="BM22" s="40">
        <v>78.534571723426211</v>
      </c>
      <c r="BN22" s="40">
        <v>93.598615916955026</v>
      </c>
      <c r="BO22" s="40">
        <v>242.00047404598246</v>
      </c>
      <c r="BP22" s="40">
        <v>97.875542940695823</v>
      </c>
      <c r="BQ22" s="40">
        <v>99.576245953507041</v>
      </c>
      <c r="BR22" s="40">
        <v>99.182561307901921</v>
      </c>
      <c r="BS22" s="40">
        <v>83.488132094943239</v>
      </c>
      <c r="BT22" s="40">
        <v>94.290657439446363</v>
      </c>
      <c r="BU22" s="40">
        <v>250.794027020621</v>
      </c>
      <c r="BV22" s="40">
        <v>108.80746570335009</v>
      </c>
      <c r="BW22" s="40">
        <v>99.515846570259427</v>
      </c>
      <c r="BX22" s="40">
        <v>100.18165304268847</v>
      </c>
      <c r="BY22" s="40">
        <v>86.068111455108365</v>
      </c>
      <c r="BZ22" s="40">
        <v>94.636678200692046</v>
      </c>
      <c r="CA22" s="40">
        <v>226.0488267361934</v>
      </c>
      <c r="CB22" s="40">
        <v>109.31707736636133</v>
      </c>
    </row>
    <row r="23" spans="1:80">
      <c r="A23" s="1">
        <v>39722</v>
      </c>
      <c r="B23">
        <v>91.581053903126431</v>
      </c>
      <c r="C23">
        <v>78.563072189999545</v>
      </c>
      <c r="D23">
        <v>72.388737511353312</v>
      </c>
      <c r="E23">
        <v>58.410732714138277</v>
      </c>
      <c r="F23">
        <v>75.43252595155711</v>
      </c>
      <c r="G23">
        <v>20.170656553685706</v>
      </c>
      <c r="H23">
        <v>62.045757536661938</v>
      </c>
      <c r="I23" s="40">
        <v>87.302027586161302</v>
      </c>
      <c r="J23" s="40">
        <v>78.928247048138061</v>
      </c>
      <c r="K23" s="40">
        <v>72.549019607843135</v>
      </c>
      <c r="L23" s="40">
        <v>81.141868512110733</v>
      </c>
      <c r="M23" s="40">
        <v>71.699454847120165</v>
      </c>
      <c r="N23" s="40">
        <v>71.235969552315836</v>
      </c>
      <c r="O23" s="40">
        <v>90.136415050901363</v>
      </c>
      <c r="P23" s="40">
        <v>80.472297910990008</v>
      </c>
      <c r="Q23" s="40">
        <v>65.015479876160981</v>
      </c>
      <c r="R23" s="40">
        <v>83.391003460207628</v>
      </c>
      <c r="S23" s="40">
        <v>158.59208343209292</v>
      </c>
      <c r="T23" s="40">
        <v>72.719649077538378</v>
      </c>
      <c r="U23" s="40">
        <v>91.098640506323932</v>
      </c>
      <c r="V23" s="40">
        <v>82.288828337874648</v>
      </c>
      <c r="W23" s="40">
        <v>63.157894736842103</v>
      </c>
      <c r="X23" s="40">
        <v>82.698961937716263</v>
      </c>
      <c r="Y23" s="40">
        <v>196.25503673856363</v>
      </c>
      <c r="Z23" s="40">
        <v>76.981464757235614</v>
      </c>
      <c r="AA23" s="40">
        <v>93.561573501550711</v>
      </c>
      <c r="AB23" s="40">
        <v>87.19346049046321</v>
      </c>
      <c r="AC23" s="40">
        <v>58.204334365325074</v>
      </c>
      <c r="AD23" s="40">
        <v>85.640138408304495</v>
      </c>
      <c r="AE23" s="40">
        <v>222.30386347475704</v>
      </c>
      <c r="AF23" s="40">
        <v>88.012299488238071</v>
      </c>
      <c r="AG23" s="40">
        <v>94.754012768519786</v>
      </c>
      <c r="AH23" s="40">
        <v>89.373297002724811</v>
      </c>
      <c r="AI23" s="40">
        <v>61.713106295149636</v>
      </c>
      <c r="AJ23" s="40">
        <v>88.408304498269914</v>
      </c>
      <c r="AK23" s="40">
        <v>271.15430196729085</v>
      </c>
      <c r="AL23" s="40">
        <v>86.07276480454135</v>
      </c>
      <c r="AM23" s="40">
        <v>94.049628211972887</v>
      </c>
      <c r="AN23" s="40">
        <v>90.099909173478665</v>
      </c>
      <c r="AO23" s="40">
        <v>64.602683178534576</v>
      </c>
      <c r="AP23" s="40">
        <v>89.792387543252602</v>
      </c>
      <c r="AQ23" s="40">
        <v>223.72600142213795</v>
      </c>
      <c r="AR23" s="40">
        <v>77.078226465402309</v>
      </c>
      <c r="AS23" s="40">
        <v>92.292937900255964</v>
      </c>
      <c r="AT23" s="40">
        <v>93.46049046321528</v>
      </c>
      <c r="AU23" s="40">
        <v>71.723426212590297</v>
      </c>
      <c r="AV23" s="40">
        <v>89.61937716262976</v>
      </c>
      <c r="AW23" s="40">
        <v>187.01114008058781</v>
      </c>
      <c r="AX23" s="40">
        <v>74.291489270201694</v>
      </c>
      <c r="AY23" s="40">
        <v>94.631429398043082</v>
      </c>
      <c r="AZ23" s="40">
        <v>92.098092643051771</v>
      </c>
      <c r="BA23" s="40">
        <v>73.065015479876152</v>
      </c>
      <c r="BB23" s="40">
        <v>91.349480968858131</v>
      </c>
      <c r="BC23" s="40">
        <v>180.44560322351268</v>
      </c>
      <c r="BD23" s="40">
        <v>81.651829871414449</v>
      </c>
      <c r="BE23" s="40">
        <v>93.428133404832508</v>
      </c>
      <c r="BF23" s="40">
        <v>94.641235240690293</v>
      </c>
      <c r="BG23" s="40">
        <v>80.908152734778128</v>
      </c>
      <c r="BH23" s="40">
        <v>89.61937716262976</v>
      </c>
      <c r="BI23" s="40">
        <v>145.60322351268073</v>
      </c>
      <c r="BJ23" s="40">
        <v>85.307272179933776</v>
      </c>
      <c r="BK23" s="40">
        <v>96.012230500433148</v>
      </c>
      <c r="BL23" s="40">
        <v>96.639418710263399</v>
      </c>
      <c r="BM23" s="40">
        <v>77.915376676986583</v>
      </c>
      <c r="BN23" s="40">
        <v>92.214532871972338</v>
      </c>
      <c r="BO23" s="40">
        <v>216.71012088172552</v>
      </c>
      <c r="BP23" s="40">
        <v>89.231497011138345</v>
      </c>
      <c r="BQ23" s="40">
        <v>98.47754585559241</v>
      </c>
      <c r="BR23" s="40">
        <v>97.456857402361493</v>
      </c>
      <c r="BS23" s="40">
        <v>78.534571723426211</v>
      </c>
      <c r="BT23" s="40">
        <v>93.598615916955026</v>
      </c>
      <c r="BU23" s="40">
        <v>242.00047404598246</v>
      </c>
      <c r="BV23" s="40">
        <v>97.875542940695823</v>
      </c>
      <c r="BW23" s="40">
        <v>99.576245953507041</v>
      </c>
      <c r="BX23" s="40">
        <v>99.182561307901921</v>
      </c>
      <c r="BY23" s="40">
        <v>83.488132094943239</v>
      </c>
      <c r="BZ23" s="40">
        <v>94.290657439446363</v>
      </c>
      <c r="CA23" s="40">
        <v>250.794027020621</v>
      </c>
      <c r="CB23" s="40">
        <v>108.80746570335009</v>
      </c>
    </row>
    <row r="24" spans="1:80">
      <c r="A24" s="1">
        <v>39753</v>
      </c>
      <c r="B24">
        <v>88.197168991842119</v>
      </c>
      <c r="C24">
        <v>77.801439483574654</v>
      </c>
      <c r="D24">
        <v>66.757493188010912</v>
      </c>
      <c r="E24">
        <v>57.069143446852422</v>
      </c>
      <c r="F24">
        <v>67.301038062283737</v>
      </c>
      <c r="G24">
        <v>16.591609386110452</v>
      </c>
      <c r="H24">
        <v>53.264094955489618</v>
      </c>
      <c r="I24" s="40">
        <v>78.563072189999545</v>
      </c>
      <c r="J24" s="40">
        <v>72.388737511353312</v>
      </c>
      <c r="K24" s="40">
        <v>58.410732714138277</v>
      </c>
      <c r="L24" s="40">
        <v>75.43252595155711</v>
      </c>
      <c r="M24" s="40">
        <v>20.170656553685706</v>
      </c>
      <c r="N24" s="40">
        <v>62.045757536661938</v>
      </c>
      <c r="O24" s="40">
        <v>87.302027586161302</v>
      </c>
      <c r="P24" s="40">
        <v>78.928247048138061</v>
      </c>
      <c r="Q24" s="40">
        <v>72.549019607843135</v>
      </c>
      <c r="R24" s="40">
        <v>81.141868512110733</v>
      </c>
      <c r="S24" s="40">
        <v>71.699454847120165</v>
      </c>
      <c r="T24" s="40">
        <v>71.235969552315836</v>
      </c>
      <c r="U24" s="40">
        <v>90.136415050901363</v>
      </c>
      <c r="V24" s="40">
        <v>80.472297910990008</v>
      </c>
      <c r="W24" s="40">
        <v>65.015479876160981</v>
      </c>
      <c r="X24" s="40">
        <v>83.391003460207628</v>
      </c>
      <c r="Y24" s="40">
        <v>158.59208343209292</v>
      </c>
      <c r="Z24" s="40">
        <v>72.719649077538378</v>
      </c>
      <c r="AA24" s="40">
        <v>91.098640506323932</v>
      </c>
      <c r="AB24" s="40">
        <v>82.288828337874648</v>
      </c>
      <c r="AC24" s="40">
        <v>63.157894736842103</v>
      </c>
      <c r="AD24" s="40">
        <v>82.698961937716263</v>
      </c>
      <c r="AE24" s="40">
        <v>196.25503673856363</v>
      </c>
      <c r="AF24" s="40">
        <v>76.981464757235614</v>
      </c>
      <c r="AG24" s="40">
        <v>93.561573501550711</v>
      </c>
      <c r="AH24" s="40">
        <v>87.19346049046321</v>
      </c>
      <c r="AI24" s="40">
        <v>58.204334365325074</v>
      </c>
      <c r="AJ24" s="40">
        <v>85.640138408304495</v>
      </c>
      <c r="AK24" s="40">
        <v>222.30386347475704</v>
      </c>
      <c r="AL24" s="40">
        <v>88.012299488238071</v>
      </c>
      <c r="AM24" s="40">
        <v>94.754012768519786</v>
      </c>
      <c r="AN24" s="40">
        <v>89.373297002724811</v>
      </c>
      <c r="AO24" s="40">
        <v>61.713106295149636</v>
      </c>
      <c r="AP24" s="40">
        <v>88.408304498269914</v>
      </c>
      <c r="AQ24" s="40">
        <v>271.15430196729085</v>
      </c>
      <c r="AR24" s="40">
        <v>86.07276480454135</v>
      </c>
      <c r="AS24" s="40">
        <v>94.049628211972887</v>
      </c>
      <c r="AT24" s="40">
        <v>90.099909173478665</v>
      </c>
      <c r="AU24" s="40">
        <v>64.602683178534576</v>
      </c>
      <c r="AV24" s="40">
        <v>89.792387543252602</v>
      </c>
      <c r="AW24" s="40">
        <v>223.72600142213795</v>
      </c>
      <c r="AX24" s="40">
        <v>77.078226465402309</v>
      </c>
      <c r="AY24" s="40">
        <v>92.292937900255964</v>
      </c>
      <c r="AZ24" s="40">
        <v>93.46049046321528</v>
      </c>
      <c r="BA24" s="40">
        <v>71.723426212590297</v>
      </c>
      <c r="BB24" s="40">
        <v>89.61937716262976</v>
      </c>
      <c r="BC24" s="40">
        <v>187.01114008058781</v>
      </c>
      <c r="BD24" s="40">
        <v>74.291489270201694</v>
      </c>
      <c r="BE24" s="40">
        <v>94.631429398043082</v>
      </c>
      <c r="BF24" s="40">
        <v>92.098092643051771</v>
      </c>
      <c r="BG24" s="40">
        <v>73.065015479876152</v>
      </c>
      <c r="BH24" s="40">
        <v>91.349480968858131</v>
      </c>
      <c r="BI24" s="40">
        <v>180.44560322351268</v>
      </c>
      <c r="BJ24" s="40">
        <v>81.651829871414449</v>
      </c>
      <c r="BK24" s="40">
        <v>93.428133404832508</v>
      </c>
      <c r="BL24" s="40">
        <v>94.641235240690293</v>
      </c>
      <c r="BM24" s="40">
        <v>80.908152734778128</v>
      </c>
      <c r="BN24" s="40">
        <v>89.61937716262976</v>
      </c>
      <c r="BO24" s="40">
        <v>145.60322351268073</v>
      </c>
      <c r="BP24" s="40">
        <v>85.307272179933776</v>
      </c>
      <c r="BQ24" s="40">
        <v>96.012230500433148</v>
      </c>
      <c r="BR24" s="40">
        <v>96.639418710263399</v>
      </c>
      <c r="BS24" s="40">
        <v>77.915376676986583</v>
      </c>
      <c r="BT24" s="40">
        <v>92.214532871972338</v>
      </c>
      <c r="BU24" s="40">
        <v>216.71012088172552</v>
      </c>
      <c r="BV24" s="40">
        <v>89.231497011138345</v>
      </c>
      <c r="BW24" s="40">
        <v>98.47754585559241</v>
      </c>
      <c r="BX24" s="40">
        <v>97.456857402361493</v>
      </c>
      <c r="BY24" s="40">
        <v>78.534571723426211</v>
      </c>
      <c r="BZ24" s="40">
        <v>93.598615916955026</v>
      </c>
      <c r="CA24" s="40">
        <v>242.00047404598246</v>
      </c>
      <c r="CB24" s="40">
        <v>97.875542940695823</v>
      </c>
    </row>
    <row r="25" spans="1:80">
      <c r="A25" s="1">
        <v>39783</v>
      </c>
      <c r="B25">
        <v>86.35662237956501</v>
      </c>
      <c r="C25">
        <v>77.477375645334519</v>
      </c>
      <c r="D25">
        <v>60.490463215258849</v>
      </c>
      <c r="E25">
        <v>62.02270381836945</v>
      </c>
      <c r="F25">
        <v>66.262975778546718</v>
      </c>
      <c r="G25">
        <v>18.345579521213555</v>
      </c>
      <c r="H25">
        <v>39.401367565475425</v>
      </c>
      <c r="I25" s="40">
        <v>77.801439483574654</v>
      </c>
      <c r="J25" s="40">
        <v>66.757493188010912</v>
      </c>
      <c r="K25" s="40">
        <v>57.069143446852422</v>
      </c>
      <c r="L25" s="40">
        <v>67.301038062283737</v>
      </c>
      <c r="M25" s="40">
        <v>16.591609386110452</v>
      </c>
      <c r="N25" s="40">
        <v>53.264094955489618</v>
      </c>
      <c r="O25" s="40">
        <v>78.563072189999545</v>
      </c>
      <c r="P25" s="40">
        <v>72.388737511353312</v>
      </c>
      <c r="Q25" s="40">
        <v>58.410732714138277</v>
      </c>
      <c r="R25" s="40">
        <v>75.43252595155711</v>
      </c>
      <c r="S25" s="40">
        <v>20.170656553685706</v>
      </c>
      <c r="T25" s="40">
        <v>62.045757536661938</v>
      </c>
      <c r="U25" s="40">
        <v>87.302027586161302</v>
      </c>
      <c r="V25" s="40">
        <v>78.928247048138061</v>
      </c>
      <c r="W25" s="40">
        <v>72.549019607843135</v>
      </c>
      <c r="X25" s="40">
        <v>81.141868512110733</v>
      </c>
      <c r="Y25" s="40">
        <v>71.699454847120165</v>
      </c>
      <c r="Z25" s="40">
        <v>71.235969552315836</v>
      </c>
      <c r="AA25" s="40">
        <v>90.136415050901363</v>
      </c>
      <c r="AB25" s="40">
        <v>80.472297910990008</v>
      </c>
      <c r="AC25" s="40">
        <v>65.015479876160981</v>
      </c>
      <c r="AD25" s="40">
        <v>83.391003460207628</v>
      </c>
      <c r="AE25" s="40">
        <v>158.59208343209292</v>
      </c>
      <c r="AF25" s="40">
        <v>72.719649077538378</v>
      </c>
      <c r="AG25" s="40">
        <v>91.098640506323932</v>
      </c>
      <c r="AH25" s="40">
        <v>82.288828337874648</v>
      </c>
      <c r="AI25" s="40">
        <v>63.157894736842103</v>
      </c>
      <c r="AJ25" s="40">
        <v>82.698961937716263</v>
      </c>
      <c r="AK25" s="40">
        <v>196.25503673856363</v>
      </c>
      <c r="AL25" s="40">
        <v>76.981464757235614</v>
      </c>
      <c r="AM25" s="40">
        <v>93.561573501550711</v>
      </c>
      <c r="AN25" s="40">
        <v>87.19346049046321</v>
      </c>
      <c r="AO25" s="40">
        <v>58.204334365325074</v>
      </c>
      <c r="AP25" s="40">
        <v>85.640138408304495</v>
      </c>
      <c r="AQ25" s="40">
        <v>222.30386347475704</v>
      </c>
      <c r="AR25" s="40">
        <v>88.012299488238071</v>
      </c>
      <c r="AS25" s="40">
        <v>94.754012768519786</v>
      </c>
      <c r="AT25" s="40">
        <v>89.373297002724811</v>
      </c>
      <c r="AU25" s="40">
        <v>61.713106295149636</v>
      </c>
      <c r="AV25" s="40">
        <v>88.408304498269914</v>
      </c>
      <c r="AW25" s="40">
        <v>271.15430196729085</v>
      </c>
      <c r="AX25" s="40">
        <v>86.07276480454135</v>
      </c>
      <c r="AY25" s="40">
        <v>94.049628211972887</v>
      </c>
      <c r="AZ25" s="40">
        <v>90.099909173478665</v>
      </c>
      <c r="BA25" s="40">
        <v>64.602683178534576</v>
      </c>
      <c r="BB25" s="40">
        <v>89.792387543252602</v>
      </c>
      <c r="BC25" s="40">
        <v>223.72600142213795</v>
      </c>
      <c r="BD25" s="40">
        <v>77.078226465402309</v>
      </c>
      <c r="BE25" s="40">
        <v>92.292937900255964</v>
      </c>
      <c r="BF25" s="40">
        <v>93.46049046321528</v>
      </c>
      <c r="BG25" s="40">
        <v>71.723426212590297</v>
      </c>
      <c r="BH25" s="40">
        <v>89.61937716262976</v>
      </c>
      <c r="BI25" s="40">
        <v>187.01114008058781</v>
      </c>
      <c r="BJ25" s="40">
        <v>74.291489270201694</v>
      </c>
      <c r="BK25" s="40">
        <v>94.631429398043082</v>
      </c>
      <c r="BL25" s="40">
        <v>92.098092643051771</v>
      </c>
      <c r="BM25" s="40">
        <v>73.065015479876152</v>
      </c>
      <c r="BN25" s="40">
        <v>91.349480968858131</v>
      </c>
      <c r="BO25" s="40">
        <v>180.44560322351268</v>
      </c>
      <c r="BP25" s="40">
        <v>81.651829871414449</v>
      </c>
      <c r="BQ25" s="40">
        <v>93.428133404832508</v>
      </c>
      <c r="BR25" s="40">
        <v>94.641235240690293</v>
      </c>
      <c r="BS25" s="40">
        <v>80.908152734778128</v>
      </c>
      <c r="BT25" s="40">
        <v>89.61937716262976</v>
      </c>
      <c r="BU25" s="40">
        <v>145.60322351268073</v>
      </c>
      <c r="BV25" s="40">
        <v>85.307272179933776</v>
      </c>
      <c r="BW25" s="40">
        <v>96.012230500433148</v>
      </c>
      <c r="BX25" s="40">
        <v>96.639418710263399</v>
      </c>
      <c r="BY25" s="40">
        <v>77.915376676986583</v>
      </c>
      <c r="BZ25" s="40">
        <v>92.214532871972338</v>
      </c>
      <c r="CA25" s="40">
        <v>216.71012088172552</v>
      </c>
      <c r="CB25" s="40">
        <v>89.231497011138345</v>
      </c>
    </row>
    <row r="26" spans="1:80">
      <c r="A26" s="1">
        <v>39814</v>
      </c>
      <c r="B26">
        <v>85.512898978322625</v>
      </c>
      <c r="C26">
        <v>76.562908445138547</v>
      </c>
      <c r="D26">
        <v>57.402361489554956</v>
      </c>
      <c r="E26">
        <v>63.157894736842103</v>
      </c>
      <c r="F26">
        <v>66.608996539792386</v>
      </c>
      <c r="G26">
        <v>25.36146006162598</v>
      </c>
      <c r="H26">
        <v>47.716423687266158</v>
      </c>
      <c r="I26" s="40">
        <v>77.477375645334519</v>
      </c>
      <c r="J26" s="40">
        <v>60.490463215258849</v>
      </c>
      <c r="K26" s="40">
        <v>62.02270381836945</v>
      </c>
      <c r="L26" s="40">
        <v>66.262975778546718</v>
      </c>
      <c r="M26" s="40">
        <v>18.345579521213555</v>
      </c>
      <c r="N26" s="40">
        <v>39.401367565475425</v>
      </c>
      <c r="O26" s="40">
        <v>77.801439483574654</v>
      </c>
      <c r="P26" s="40">
        <v>66.757493188010912</v>
      </c>
      <c r="Q26" s="40">
        <v>57.069143446852422</v>
      </c>
      <c r="R26" s="40">
        <v>67.301038062283737</v>
      </c>
      <c r="S26" s="40">
        <v>16.591609386110452</v>
      </c>
      <c r="T26" s="40">
        <v>53.264094955489618</v>
      </c>
      <c r="U26" s="40">
        <v>78.563072189999545</v>
      </c>
      <c r="V26" s="40">
        <v>72.388737511353312</v>
      </c>
      <c r="W26" s="40">
        <v>58.410732714138277</v>
      </c>
      <c r="X26" s="40">
        <v>75.43252595155711</v>
      </c>
      <c r="Y26" s="40">
        <v>20.170656553685706</v>
      </c>
      <c r="Z26" s="40">
        <v>62.045757536661938</v>
      </c>
      <c r="AA26" s="40">
        <v>87.302027586161302</v>
      </c>
      <c r="AB26" s="40">
        <v>78.928247048138061</v>
      </c>
      <c r="AC26" s="40">
        <v>72.549019607843135</v>
      </c>
      <c r="AD26" s="40">
        <v>81.141868512110733</v>
      </c>
      <c r="AE26" s="40">
        <v>71.699454847120165</v>
      </c>
      <c r="AF26" s="40">
        <v>71.235969552315836</v>
      </c>
      <c r="AG26" s="40">
        <v>90.136415050901363</v>
      </c>
      <c r="AH26" s="40">
        <v>80.472297910990008</v>
      </c>
      <c r="AI26" s="40">
        <v>65.015479876160981</v>
      </c>
      <c r="AJ26" s="40">
        <v>83.391003460207628</v>
      </c>
      <c r="AK26" s="40">
        <v>158.59208343209292</v>
      </c>
      <c r="AL26" s="40">
        <v>72.719649077538378</v>
      </c>
      <c r="AM26" s="40">
        <v>91.098640506323932</v>
      </c>
      <c r="AN26" s="40">
        <v>82.288828337874648</v>
      </c>
      <c r="AO26" s="40">
        <v>63.157894736842103</v>
      </c>
      <c r="AP26" s="40">
        <v>82.698961937716263</v>
      </c>
      <c r="AQ26" s="40">
        <v>196.25503673856363</v>
      </c>
      <c r="AR26" s="40">
        <v>76.981464757235614</v>
      </c>
      <c r="AS26" s="40">
        <v>93.561573501550711</v>
      </c>
      <c r="AT26" s="40">
        <v>87.19346049046321</v>
      </c>
      <c r="AU26" s="40">
        <v>58.204334365325074</v>
      </c>
      <c r="AV26" s="40">
        <v>85.640138408304495</v>
      </c>
      <c r="AW26" s="40">
        <v>222.30386347475704</v>
      </c>
      <c r="AX26" s="40">
        <v>88.012299488238071</v>
      </c>
      <c r="AY26" s="40">
        <v>94.754012768519786</v>
      </c>
      <c r="AZ26" s="40">
        <v>89.373297002724811</v>
      </c>
      <c r="BA26" s="40">
        <v>61.713106295149636</v>
      </c>
      <c r="BB26" s="40">
        <v>88.408304498269914</v>
      </c>
      <c r="BC26" s="40">
        <v>271.15430196729085</v>
      </c>
      <c r="BD26" s="40">
        <v>86.07276480454135</v>
      </c>
      <c r="BE26" s="40">
        <v>94.049628211972887</v>
      </c>
      <c r="BF26" s="40">
        <v>90.099909173478665</v>
      </c>
      <c r="BG26" s="40">
        <v>64.602683178534576</v>
      </c>
      <c r="BH26" s="40">
        <v>89.792387543252602</v>
      </c>
      <c r="BI26" s="40">
        <v>223.72600142213795</v>
      </c>
      <c r="BJ26" s="40">
        <v>77.078226465402309</v>
      </c>
      <c r="BK26" s="40">
        <v>92.292937900255964</v>
      </c>
      <c r="BL26" s="40">
        <v>93.46049046321528</v>
      </c>
      <c r="BM26" s="40">
        <v>71.723426212590297</v>
      </c>
      <c r="BN26" s="40">
        <v>89.61937716262976</v>
      </c>
      <c r="BO26" s="40">
        <v>187.01114008058781</v>
      </c>
      <c r="BP26" s="40">
        <v>74.291489270201694</v>
      </c>
      <c r="BQ26" s="40">
        <v>94.631429398043082</v>
      </c>
      <c r="BR26" s="40">
        <v>92.098092643051771</v>
      </c>
      <c r="BS26" s="40">
        <v>73.065015479876152</v>
      </c>
      <c r="BT26" s="40">
        <v>91.349480968858131</v>
      </c>
      <c r="BU26" s="40">
        <v>180.44560322351268</v>
      </c>
      <c r="BV26" s="40">
        <v>81.651829871414449</v>
      </c>
      <c r="BW26" s="40">
        <v>93.428133404832508</v>
      </c>
      <c r="BX26" s="40">
        <v>94.641235240690293</v>
      </c>
      <c r="BY26" s="40">
        <v>80.908152734778128</v>
      </c>
      <c r="BZ26" s="40">
        <v>89.61937716262976</v>
      </c>
      <c r="CA26" s="40">
        <v>145.60322351268073</v>
      </c>
      <c r="CB26" s="40">
        <v>85.307272179933776</v>
      </c>
    </row>
    <row r="27" spans="1:80">
      <c r="A27" s="1">
        <v>39845</v>
      </c>
      <c r="B27">
        <v>86.473718067966701</v>
      </c>
      <c r="C27">
        <v>75.243971045582782</v>
      </c>
      <c r="D27">
        <v>55.313351498637608</v>
      </c>
      <c r="E27">
        <v>58.101135190918463</v>
      </c>
      <c r="F27">
        <v>62.629757785467135</v>
      </c>
      <c r="G27">
        <v>47.072766058307657</v>
      </c>
      <c r="H27">
        <v>45.267277340558209</v>
      </c>
      <c r="I27" s="40">
        <v>76.562908445138547</v>
      </c>
      <c r="J27" s="40">
        <v>57.402361489554956</v>
      </c>
      <c r="K27" s="40">
        <v>63.157894736842103</v>
      </c>
      <c r="L27" s="40">
        <v>66.608996539792386</v>
      </c>
      <c r="M27" s="40">
        <v>25.36146006162598</v>
      </c>
      <c r="N27" s="40">
        <v>47.716423687266158</v>
      </c>
      <c r="O27" s="40">
        <v>77.477375645334519</v>
      </c>
      <c r="P27" s="40">
        <v>60.490463215258849</v>
      </c>
      <c r="Q27" s="40">
        <v>62.02270381836945</v>
      </c>
      <c r="R27" s="40">
        <v>66.262975778546718</v>
      </c>
      <c r="S27" s="40">
        <v>18.345579521213555</v>
      </c>
      <c r="T27" s="40">
        <v>39.401367565475425</v>
      </c>
      <c r="U27" s="40">
        <v>77.801439483574654</v>
      </c>
      <c r="V27" s="40">
        <v>66.757493188010912</v>
      </c>
      <c r="W27" s="40">
        <v>57.069143446852422</v>
      </c>
      <c r="X27" s="40">
        <v>67.301038062283737</v>
      </c>
      <c r="Y27" s="40">
        <v>16.591609386110452</v>
      </c>
      <c r="Z27" s="40">
        <v>53.264094955489618</v>
      </c>
      <c r="AA27" s="40">
        <v>78.563072189999545</v>
      </c>
      <c r="AB27" s="40">
        <v>72.388737511353312</v>
      </c>
      <c r="AC27" s="40">
        <v>58.410732714138277</v>
      </c>
      <c r="AD27" s="40">
        <v>75.43252595155711</v>
      </c>
      <c r="AE27" s="40">
        <v>20.170656553685706</v>
      </c>
      <c r="AF27" s="40">
        <v>62.045757536661938</v>
      </c>
      <c r="AG27" s="40">
        <v>87.302027586161302</v>
      </c>
      <c r="AH27" s="40">
        <v>78.928247048138061</v>
      </c>
      <c r="AI27" s="40">
        <v>72.549019607843135</v>
      </c>
      <c r="AJ27" s="40">
        <v>81.141868512110733</v>
      </c>
      <c r="AK27" s="40">
        <v>71.699454847120165</v>
      </c>
      <c r="AL27" s="40">
        <v>71.235969552315836</v>
      </c>
      <c r="AM27" s="40">
        <v>90.136415050901363</v>
      </c>
      <c r="AN27" s="40">
        <v>80.472297910990008</v>
      </c>
      <c r="AO27" s="40">
        <v>65.015479876160981</v>
      </c>
      <c r="AP27" s="40">
        <v>83.391003460207628</v>
      </c>
      <c r="AQ27" s="40">
        <v>158.59208343209292</v>
      </c>
      <c r="AR27" s="40">
        <v>72.719649077538378</v>
      </c>
      <c r="AS27" s="40">
        <v>91.098640506323932</v>
      </c>
      <c r="AT27" s="40">
        <v>82.288828337874648</v>
      </c>
      <c r="AU27" s="40">
        <v>63.157894736842103</v>
      </c>
      <c r="AV27" s="40">
        <v>82.698961937716263</v>
      </c>
      <c r="AW27" s="40">
        <v>196.25503673856363</v>
      </c>
      <c r="AX27" s="40">
        <v>76.981464757235614</v>
      </c>
      <c r="AY27" s="40">
        <v>93.561573501550711</v>
      </c>
      <c r="AZ27" s="40">
        <v>87.19346049046321</v>
      </c>
      <c r="BA27" s="40">
        <v>58.204334365325074</v>
      </c>
      <c r="BB27" s="40">
        <v>85.640138408304495</v>
      </c>
      <c r="BC27" s="40">
        <v>222.30386347475704</v>
      </c>
      <c r="BD27" s="40">
        <v>88.012299488238071</v>
      </c>
      <c r="BE27" s="40">
        <v>94.754012768519786</v>
      </c>
      <c r="BF27" s="40">
        <v>89.373297002724811</v>
      </c>
      <c r="BG27" s="40">
        <v>61.713106295149636</v>
      </c>
      <c r="BH27" s="40">
        <v>88.408304498269914</v>
      </c>
      <c r="BI27" s="40">
        <v>271.15430196729085</v>
      </c>
      <c r="BJ27" s="40">
        <v>86.07276480454135</v>
      </c>
      <c r="BK27" s="40">
        <v>94.049628211972887</v>
      </c>
      <c r="BL27" s="40">
        <v>90.099909173478665</v>
      </c>
      <c r="BM27" s="40">
        <v>64.602683178534576</v>
      </c>
      <c r="BN27" s="40">
        <v>89.792387543252602</v>
      </c>
      <c r="BO27" s="40">
        <v>223.72600142213795</v>
      </c>
      <c r="BP27" s="40">
        <v>77.078226465402309</v>
      </c>
      <c r="BQ27" s="40">
        <v>92.292937900255964</v>
      </c>
      <c r="BR27" s="40">
        <v>93.46049046321528</v>
      </c>
      <c r="BS27" s="40">
        <v>71.723426212590297</v>
      </c>
      <c r="BT27" s="40">
        <v>89.61937716262976</v>
      </c>
      <c r="BU27" s="40">
        <v>187.01114008058781</v>
      </c>
      <c r="BV27" s="40">
        <v>74.291489270201694</v>
      </c>
      <c r="BW27" s="40">
        <v>94.631429398043082</v>
      </c>
      <c r="BX27" s="40">
        <v>92.098092643051771</v>
      </c>
      <c r="BY27" s="40">
        <v>73.065015479876152</v>
      </c>
      <c r="BZ27" s="40">
        <v>91.349480968858131</v>
      </c>
      <c r="CA27" s="40">
        <v>180.44560322351268</v>
      </c>
      <c r="CB27" s="40">
        <v>81.651829871414449</v>
      </c>
    </row>
    <row r="28" spans="1:80">
      <c r="A28" s="1">
        <v>39873</v>
      </c>
      <c r="B28">
        <v>87.050209521753146</v>
      </c>
      <c r="C28">
        <v>76.089228107998181</v>
      </c>
      <c r="D28">
        <v>54.768392370572208</v>
      </c>
      <c r="E28">
        <v>59.133126934984517</v>
      </c>
      <c r="F28">
        <v>66.262975778546718</v>
      </c>
      <c r="G28">
        <v>37.307418819625504</v>
      </c>
      <c r="H28">
        <v>40.63346664946458</v>
      </c>
      <c r="I28" s="40">
        <v>75.243971045582782</v>
      </c>
      <c r="J28" s="40">
        <v>55.313351498637608</v>
      </c>
      <c r="K28" s="40">
        <v>58.101135190918463</v>
      </c>
      <c r="L28" s="40">
        <v>62.629757785467135</v>
      </c>
      <c r="M28" s="40">
        <v>47.072766058307657</v>
      </c>
      <c r="N28" s="40">
        <v>45.267277340558209</v>
      </c>
      <c r="O28" s="40">
        <v>76.562908445138547</v>
      </c>
      <c r="P28" s="40">
        <v>57.402361489554956</v>
      </c>
      <c r="Q28" s="40">
        <v>63.157894736842103</v>
      </c>
      <c r="R28" s="40">
        <v>66.608996539792386</v>
      </c>
      <c r="S28" s="40">
        <v>25.36146006162598</v>
      </c>
      <c r="T28" s="40">
        <v>47.716423687266158</v>
      </c>
      <c r="U28" s="40">
        <v>77.477375645334519</v>
      </c>
      <c r="V28" s="40">
        <v>60.490463215258849</v>
      </c>
      <c r="W28" s="40">
        <v>62.02270381836945</v>
      </c>
      <c r="X28" s="40">
        <v>66.262975778546718</v>
      </c>
      <c r="Y28" s="40">
        <v>18.345579521213555</v>
      </c>
      <c r="Z28" s="40">
        <v>39.401367565475425</v>
      </c>
      <c r="AA28" s="40">
        <v>77.801439483574654</v>
      </c>
      <c r="AB28" s="40">
        <v>66.757493188010912</v>
      </c>
      <c r="AC28" s="40">
        <v>57.069143446852422</v>
      </c>
      <c r="AD28" s="40">
        <v>67.301038062283737</v>
      </c>
      <c r="AE28" s="40">
        <v>16.591609386110452</v>
      </c>
      <c r="AF28" s="40">
        <v>53.264094955489618</v>
      </c>
      <c r="AG28" s="40">
        <v>78.563072189999545</v>
      </c>
      <c r="AH28" s="40">
        <v>72.388737511353312</v>
      </c>
      <c r="AI28" s="40">
        <v>58.410732714138277</v>
      </c>
      <c r="AJ28" s="40">
        <v>75.43252595155711</v>
      </c>
      <c r="AK28" s="40">
        <v>20.170656553685706</v>
      </c>
      <c r="AL28" s="40">
        <v>62.045757536661938</v>
      </c>
      <c r="AM28" s="40">
        <v>87.302027586161302</v>
      </c>
      <c r="AN28" s="40">
        <v>78.928247048138061</v>
      </c>
      <c r="AO28" s="40">
        <v>72.549019607843135</v>
      </c>
      <c r="AP28" s="40">
        <v>81.141868512110733</v>
      </c>
      <c r="AQ28" s="40">
        <v>71.699454847120165</v>
      </c>
      <c r="AR28" s="40">
        <v>71.235969552315836</v>
      </c>
      <c r="AS28" s="40">
        <v>90.136415050901363</v>
      </c>
      <c r="AT28" s="40">
        <v>80.472297910990008</v>
      </c>
      <c r="AU28" s="40">
        <v>65.015479876160981</v>
      </c>
      <c r="AV28" s="40">
        <v>83.391003460207628</v>
      </c>
      <c r="AW28" s="40">
        <v>158.59208343209292</v>
      </c>
      <c r="AX28" s="40">
        <v>72.719649077538378</v>
      </c>
      <c r="AY28" s="40">
        <v>91.098640506323932</v>
      </c>
      <c r="AZ28" s="40">
        <v>82.288828337874648</v>
      </c>
      <c r="BA28" s="40">
        <v>63.157894736842103</v>
      </c>
      <c r="BB28" s="40">
        <v>82.698961937716263</v>
      </c>
      <c r="BC28" s="40">
        <v>196.25503673856363</v>
      </c>
      <c r="BD28" s="40">
        <v>76.981464757235614</v>
      </c>
      <c r="BE28" s="40">
        <v>93.561573501550711</v>
      </c>
      <c r="BF28" s="40">
        <v>87.19346049046321</v>
      </c>
      <c r="BG28" s="40">
        <v>58.204334365325074</v>
      </c>
      <c r="BH28" s="40">
        <v>85.640138408304495</v>
      </c>
      <c r="BI28" s="40">
        <v>222.30386347475704</v>
      </c>
      <c r="BJ28" s="40">
        <v>88.012299488238071</v>
      </c>
      <c r="BK28" s="40">
        <v>94.754012768519786</v>
      </c>
      <c r="BL28" s="40">
        <v>89.373297002724811</v>
      </c>
      <c r="BM28" s="40">
        <v>61.713106295149636</v>
      </c>
      <c r="BN28" s="40">
        <v>88.408304498269914</v>
      </c>
      <c r="BO28" s="40">
        <v>271.15430196729085</v>
      </c>
      <c r="BP28" s="40">
        <v>86.07276480454135</v>
      </c>
      <c r="BQ28" s="40">
        <v>94.049628211972887</v>
      </c>
      <c r="BR28" s="40">
        <v>90.099909173478665</v>
      </c>
      <c r="BS28" s="40">
        <v>64.602683178534576</v>
      </c>
      <c r="BT28" s="40">
        <v>89.792387543252602</v>
      </c>
      <c r="BU28" s="40">
        <v>223.72600142213795</v>
      </c>
      <c r="BV28" s="40">
        <v>77.078226465402309</v>
      </c>
      <c r="BW28" s="40">
        <v>92.292937900255964</v>
      </c>
      <c r="BX28" s="40">
        <v>93.46049046321528</v>
      </c>
      <c r="BY28" s="40">
        <v>71.723426212590297</v>
      </c>
      <c r="BZ28" s="40">
        <v>89.61937716262976</v>
      </c>
      <c r="CA28" s="40">
        <v>187.01114008058781</v>
      </c>
      <c r="CB28" s="40">
        <v>74.291489270201694</v>
      </c>
    </row>
    <row r="29" spans="1:80">
      <c r="A29" s="1">
        <v>39904</v>
      </c>
      <c r="B29">
        <v>88.315947268315554</v>
      </c>
      <c r="C29">
        <v>76.445784940744176</v>
      </c>
      <c r="D29">
        <v>58.038147138964582</v>
      </c>
      <c r="E29">
        <v>63.880288957688336</v>
      </c>
      <c r="F29">
        <v>70.069204152249142</v>
      </c>
      <c r="G29">
        <v>42.427115430196729</v>
      </c>
      <c r="H29">
        <v>50.288134864318579</v>
      </c>
      <c r="I29" s="40">
        <v>76.089228107998181</v>
      </c>
      <c r="J29" s="40">
        <v>54.768392370572208</v>
      </c>
      <c r="K29" s="40">
        <v>59.133126934984517</v>
      </c>
      <c r="L29" s="40">
        <v>66.262975778546718</v>
      </c>
      <c r="M29" s="40">
        <v>37.307418819625504</v>
      </c>
      <c r="N29" s="40">
        <v>40.63346664946458</v>
      </c>
      <c r="O29" s="40">
        <v>75.243971045582782</v>
      </c>
      <c r="P29" s="40">
        <v>55.313351498637608</v>
      </c>
      <c r="Q29" s="40">
        <v>58.101135190918463</v>
      </c>
      <c r="R29" s="40">
        <v>62.629757785467135</v>
      </c>
      <c r="S29" s="40">
        <v>47.072766058307657</v>
      </c>
      <c r="T29" s="40">
        <v>45.267277340558209</v>
      </c>
      <c r="U29" s="40">
        <v>76.562908445138547</v>
      </c>
      <c r="V29" s="40">
        <v>57.402361489554956</v>
      </c>
      <c r="W29" s="40">
        <v>63.157894736842103</v>
      </c>
      <c r="X29" s="40">
        <v>66.608996539792386</v>
      </c>
      <c r="Y29" s="40">
        <v>25.36146006162598</v>
      </c>
      <c r="Z29" s="40">
        <v>47.716423687266158</v>
      </c>
      <c r="AA29" s="40">
        <v>77.477375645334519</v>
      </c>
      <c r="AB29" s="40">
        <v>60.490463215258849</v>
      </c>
      <c r="AC29" s="40">
        <v>62.02270381836945</v>
      </c>
      <c r="AD29" s="40">
        <v>66.262975778546718</v>
      </c>
      <c r="AE29" s="40">
        <v>18.345579521213555</v>
      </c>
      <c r="AF29" s="40">
        <v>39.401367565475425</v>
      </c>
      <c r="AG29" s="40">
        <v>77.801439483574654</v>
      </c>
      <c r="AH29" s="40">
        <v>66.757493188010912</v>
      </c>
      <c r="AI29" s="40">
        <v>57.069143446852422</v>
      </c>
      <c r="AJ29" s="40">
        <v>67.301038062283737</v>
      </c>
      <c r="AK29" s="40">
        <v>16.591609386110452</v>
      </c>
      <c r="AL29" s="40">
        <v>53.264094955489618</v>
      </c>
      <c r="AM29" s="40">
        <v>78.563072189999545</v>
      </c>
      <c r="AN29" s="40">
        <v>72.388737511353312</v>
      </c>
      <c r="AO29" s="40">
        <v>58.410732714138277</v>
      </c>
      <c r="AP29" s="40">
        <v>75.43252595155711</v>
      </c>
      <c r="AQ29" s="40">
        <v>20.170656553685706</v>
      </c>
      <c r="AR29" s="40">
        <v>62.045757536661938</v>
      </c>
      <c r="AS29" s="40">
        <v>87.302027586161302</v>
      </c>
      <c r="AT29" s="40">
        <v>78.928247048138061</v>
      </c>
      <c r="AU29" s="40">
        <v>72.549019607843135</v>
      </c>
      <c r="AV29" s="40">
        <v>81.141868512110733</v>
      </c>
      <c r="AW29" s="40">
        <v>71.699454847120165</v>
      </c>
      <c r="AX29" s="40">
        <v>71.235969552315836</v>
      </c>
      <c r="AY29" s="40">
        <v>90.136415050901363</v>
      </c>
      <c r="AZ29" s="40">
        <v>80.472297910990008</v>
      </c>
      <c r="BA29" s="40">
        <v>65.015479876160981</v>
      </c>
      <c r="BB29" s="40">
        <v>83.391003460207628</v>
      </c>
      <c r="BC29" s="40">
        <v>158.59208343209292</v>
      </c>
      <c r="BD29" s="40">
        <v>72.719649077538378</v>
      </c>
      <c r="BE29" s="40">
        <v>91.098640506323932</v>
      </c>
      <c r="BF29" s="40">
        <v>82.288828337874648</v>
      </c>
      <c r="BG29" s="40">
        <v>63.157894736842103</v>
      </c>
      <c r="BH29" s="40">
        <v>82.698961937716263</v>
      </c>
      <c r="BI29" s="40">
        <v>196.25503673856363</v>
      </c>
      <c r="BJ29" s="40">
        <v>76.981464757235614</v>
      </c>
      <c r="BK29" s="40">
        <v>93.561573501550711</v>
      </c>
      <c r="BL29" s="40">
        <v>87.19346049046321</v>
      </c>
      <c r="BM29" s="40">
        <v>58.204334365325074</v>
      </c>
      <c r="BN29" s="40">
        <v>85.640138408304495</v>
      </c>
      <c r="BO29" s="40">
        <v>222.30386347475704</v>
      </c>
      <c r="BP29" s="40">
        <v>88.012299488238071</v>
      </c>
      <c r="BQ29" s="40">
        <v>94.754012768519786</v>
      </c>
      <c r="BR29" s="40">
        <v>89.373297002724811</v>
      </c>
      <c r="BS29" s="40">
        <v>61.713106295149636</v>
      </c>
      <c r="BT29" s="40">
        <v>88.408304498269914</v>
      </c>
      <c r="BU29" s="40">
        <v>271.15430196729085</v>
      </c>
      <c r="BV29" s="40">
        <v>86.07276480454135</v>
      </c>
      <c r="BW29" s="40">
        <v>94.049628211972887</v>
      </c>
      <c r="BX29" s="40">
        <v>90.099909173478665</v>
      </c>
      <c r="BY29" s="40">
        <v>64.602683178534576</v>
      </c>
      <c r="BZ29" s="40">
        <v>89.792387543252602</v>
      </c>
      <c r="CA29" s="40">
        <v>223.72600142213795</v>
      </c>
      <c r="CB29" s="40">
        <v>77.078226465402309</v>
      </c>
    </row>
    <row r="30" spans="1:80">
      <c r="A30" s="1">
        <v>39934</v>
      </c>
      <c r="B30">
        <v>89.339045243981346</v>
      </c>
      <c r="C30">
        <v>79.226928236163047</v>
      </c>
      <c r="D30">
        <v>60.581289736603097</v>
      </c>
      <c r="E30">
        <v>70.897832817337459</v>
      </c>
      <c r="F30">
        <v>75.95155709342562</v>
      </c>
      <c r="G30">
        <v>74.994074425219253</v>
      </c>
      <c r="H30">
        <v>55.517567625682709</v>
      </c>
      <c r="I30" s="40">
        <v>76.445784940744176</v>
      </c>
      <c r="J30" s="40">
        <v>58.038147138964582</v>
      </c>
      <c r="K30" s="40">
        <v>63.880288957688336</v>
      </c>
      <c r="L30" s="40">
        <v>70.069204152249142</v>
      </c>
      <c r="M30" s="40">
        <v>42.427115430196729</v>
      </c>
      <c r="N30" s="40">
        <v>50.288134864318579</v>
      </c>
      <c r="O30" s="40">
        <v>76.089228107998181</v>
      </c>
      <c r="P30" s="40">
        <v>54.768392370572208</v>
      </c>
      <c r="Q30" s="40">
        <v>59.133126934984517</v>
      </c>
      <c r="R30" s="40">
        <v>66.262975778546718</v>
      </c>
      <c r="S30" s="40">
        <v>37.307418819625504</v>
      </c>
      <c r="T30" s="40">
        <v>40.63346664946458</v>
      </c>
      <c r="U30" s="40">
        <v>75.243971045582782</v>
      </c>
      <c r="V30" s="40">
        <v>55.313351498637608</v>
      </c>
      <c r="W30" s="40">
        <v>58.101135190918463</v>
      </c>
      <c r="X30" s="40">
        <v>62.629757785467135</v>
      </c>
      <c r="Y30" s="40">
        <v>47.072766058307657</v>
      </c>
      <c r="Z30" s="40">
        <v>45.267277340558209</v>
      </c>
      <c r="AA30" s="40">
        <v>76.562908445138547</v>
      </c>
      <c r="AB30" s="40">
        <v>57.402361489554956</v>
      </c>
      <c r="AC30" s="40">
        <v>63.157894736842103</v>
      </c>
      <c r="AD30" s="40">
        <v>66.608996539792386</v>
      </c>
      <c r="AE30" s="40">
        <v>25.36146006162598</v>
      </c>
      <c r="AF30" s="40">
        <v>47.716423687266158</v>
      </c>
      <c r="AG30" s="40">
        <v>77.477375645334519</v>
      </c>
      <c r="AH30" s="40">
        <v>60.490463215258849</v>
      </c>
      <c r="AI30" s="40">
        <v>62.02270381836945</v>
      </c>
      <c r="AJ30" s="40">
        <v>66.262975778546718</v>
      </c>
      <c r="AK30" s="40">
        <v>18.345579521213555</v>
      </c>
      <c r="AL30" s="40">
        <v>39.401367565475425</v>
      </c>
      <c r="AM30" s="40">
        <v>77.801439483574654</v>
      </c>
      <c r="AN30" s="40">
        <v>66.757493188010912</v>
      </c>
      <c r="AO30" s="40">
        <v>57.069143446852422</v>
      </c>
      <c r="AP30" s="40">
        <v>67.301038062283737</v>
      </c>
      <c r="AQ30" s="40">
        <v>16.591609386110452</v>
      </c>
      <c r="AR30" s="40">
        <v>53.264094955489618</v>
      </c>
      <c r="AS30" s="40">
        <v>78.563072189999545</v>
      </c>
      <c r="AT30" s="40">
        <v>72.388737511353312</v>
      </c>
      <c r="AU30" s="40">
        <v>58.410732714138277</v>
      </c>
      <c r="AV30" s="40">
        <v>75.43252595155711</v>
      </c>
      <c r="AW30" s="40">
        <v>20.170656553685706</v>
      </c>
      <c r="AX30" s="40">
        <v>62.045757536661938</v>
      </c>
      <c r="AY30" s="40">
        <v>87.302027586161302</v>
      </c>
      <c r="AZ30" s="40">
        <v>78.928247048138061</v>
      </c>
      <c r="BA30" s="40">
        <v>72.549019607843135</v>
      </c>
      <c r="BB30" s="40">
        <v>81.141868512110733</v>
      </c>
      <c r="BC30" s="40">
        <v>71.699454847120165</v>
      </c>
      <c r="BD30" s="40">
        <v>71.235969552315836</v>
      </c>
      <c r="BE30" s="40">
        <v>90.136415050901363</v>
      </c>
      <c r="BF30" s="40">
        <v>80.472297910990008</v>
      </c>
      <c r="BG30" s="40">
        <v>65.015479876160981</v>
      </c>
      <c r="BH30" s="40">
        <v>83.391003460207628</v>
      </c>
      <c r="BI30" s="40">
        <v>158.59208343209292</v>
      </c>
      <c r="BJ30" s="40">
        <v>72.719649077538378</v>
      </c>
      <c r="BK30" s="40">
        <v>91.098640506323932</v>
      </c>
      <c r="BL30" s="40">
        <v>82.288828337874648</v>
      </c>
      <c r="BM30" s="40">
        <v>63.157894736842103</v>
      </c>
      <c r="BN30" s="40">
        <v>82.698961937716263</v>
      </c>
      <c r="BO30" s="40">
        <v>196.25503673856363</v>
      </c>
      <c r="BP30" s="40">
        <v>76.981464757235614</v>
      </c>
      <c r="BQ30" s="40">
        <v>93.561573501550711</v>
      </c>
      <c r="BR30" s="40">
        <v>87.19346049046321</v>
      </c>
      <c r="BS30" s="40">
        <v>58.204334365325074</v>
      </c>
      <c r="BT30" s="40">
        <v>85.640138408304495</v>
      </c>
      <c r="BU30" s="40">
        <v>222.30386347475704</v>
      </c>
      <c r="BV30" s="40">
        <v>88.012299488238071</v>
      </c>
      <c r="BW30" s="40">
        <v>94.754012768519786</v>
      </c>
      <c r="BX30" s="40">
        <v>89.373297002724811</v>
      </c>
      <c r="BY30" s="40">
        <v>61.713106295149636</v>
      </c>
      <c r="BZ30" s="40">
        <v>88.408304498269914</v>
      </c>
      <c r="CA30" s="40">
        <v>271.15430196729085</v>
      </c>
      <c r="CB30" s="40">
        <v>86.07276480454135</v>
      </c>
    </row>
    <row r="31" spans="1:80">
      <c r="A31" s="1">
        <v>39965</v>
      </c>
      <c r="B31">
        <v>89.753723041465776</v>
      </c>
      <c r="C31">
        <v>82.293316997778717</v>
      </c>
      <c r="D31">
        <v>64.577656675749324</v>
      </c>
      <c r="E31">
        <v>73.065015479876152</v>
      </c>
      <c r="F31">
        <v>76.816608996539799</v>
      </c>
      <c r="G31">
        <v>96.468357430670764</v>
      </c>
      <c r="H31">
        <v>58.338708983787036</v>
      </c>
      <c r="I31" s="40">
        <v>79.226928236163047</v>
      </c>
      <c r="J31" s="40">
        <v>60.581289736603097</v>
      </c>
      <c r="K31" s="40">
        <v>70.897832817337459</v>
      </c>
      <c r="L31" s="40">
        <v>75.95155709342562</v>
      </c>
      <c r="M31" s="40">
        <v>74.994074425219253</v>
      </c>
      <c r="N31" s="40">
        <v>55.517567625682709</v>
      </c>
      <c r="O31" s="40">
        <v>76.445784940744176</v>
      </c>
      <c r="P31" s="40">
        <v>58.038147138964582</v>
      </c>
      <c r="Q31" s="40">
        <v>63.880288957688336</v>
      </c>
      <c r="R31" s="40">
        <v>70.069204152249142</v>
      </c>
      <c r="S31" s="40">
        <v>42.427115430196729</v>
      </c>
      <c r="T31" s="40">
        <v>50.288134864318579</v>
      </c>
      <c r="U31" s="40">
        <v>76.089228107998181</v>
      </c>
      <c r="V31" s="40">
        <v>54.768392370572208</v>
      </c>
      <c r="W31" s="40">
        <v>59.133126934984517</v>
      </c>
      <c r="X31" s="40">
        <v>66.262975778546718</v>
      </c>
      <c r="Y31" s="40">
        <v>37.307418819625504</v>
      </c>
      <c r="Z31" s="40">
        <v>40.63346664946458</v>
      </c>
      <c r="AA31" s="40">
        <v>75.243971045582782</v>
      </c>
      <c r="AB31" s="40">
        <v>55.313351498637608</v>
      </c>
      <c r="AC31" s="40">
        <v>58.101135190918463</v>
      </c>
      <c r="AD31" s="40">
        <v>62.629757785467135</v>
      </c>
      <c r="AE31" s="40">
        <v>47.072766058307657</v>
      </c>
      <c r="AF31" s="40">
        <v>45.267277340558209</v>
      </c>
      <c r="AG31" s="40">
        <v>76.562908445138547</v>
      </c>
      <c r="AH31" s="40">
        <v>57.402361489554956</v>
      </c>
      <c r="AI31" s="40">
        <v>63.157894736842103</v>
      </c>
      <c r="AJ31" s="40">
        <v>66.608996539792386</v>
      </c>
      <c r="AK31" s="40">
        <v>25.36146006162598</v>
      </c>
      <c r="AL31" s="40">
        <v>47.716423687266158</v>
      </c>
      <c r="AM31" s="40">
        <v>77.477375645334519</v>
      </c>
      <c r="AN31" s="40">
        <v>60.490463215258849</v>
      </c>
      <c r="AO31" s="40">
        <v>62.02270381836945</v>
      </c>
      <c r="AP31" s="40">
        <v>66.262975778546718</v>
      </c>
      <c r="AQ31" s="40">
        <v>18.345579521213555</v>
      </c>
      <c r="AR31" s="40">
        <v>39.401367565475425</v>
      </c>
      <c r="AS31" s="40">
        <v>77.801439483574654</v>
      </c>
      <c r="AT31" s="40">
        <v>66.757493188010912</v>
      </c>
      <c r="AU31" s="40">
        <v>57.069143446852422</v>
      </c>
      <c r="AV31" s="40">
        <v>67.301038062283737</v>
      </c>
      <c r="AW31" s="40">
        <v>16.591609386110452</v>
      </c>
      <c r="AX31" s="40">
        <v>53.264094955489618</v>
      </c>
      <c r="AY31" s="40">
        <v>78.563072189999545</v>
      </c>
      <c r="AZ31" s="40">
        <v>72.388737511353312</v>
      </c>
      <c r="BA31" s="40">
        <v>58.410732714138277</v>
      </c>
      <c r="BB31" s="40">
        <v>75.43252595155711</v>
      </c>
      <c r="BC31" s="40">
        <v>20.170656553685706</v>
      </c>
      <c r="BD31" s="40">
        <v>62.045757536661938</v>
      </c>
      <c r="BE31" s="40">
        <v>87.302027586161302</v>
      </c>
      <c r="BF31" s="40">
        <v>78.928247048138061</v>
      </c>
      <c r="BG31" s="40">
        <v>72.549019607843135</v>
      </c>
      <c r="BH31" s="40">
        <v>81.141868512110733</v>
      </c>
      <c r="BI31" s="40">
        <v>71.699454847120165</v>
      </c>
      <c r="BJ31" s="40">
        <v>71.235969552315836</v>
      </c>
      <c r="BK31" s="40">
        <v>90.136415050901363</v>
      </c>
      <c r="BL31" s="40">
        <v>80.472297910990008</v>
      </c>
      <c r="BM31" s="40">
        <v>65.015479876160981</v>
      </c>
      <c r="BN31" s="40">
        <v>83.391003460207628</v>
      </c>
      <c r="BO31" s="40">
        <v>158.59208343209292</v>
      </c>
      <c r="BP31" s="40">
        <v>72.719649077538378</v>
      </c>
      <c r="BQ31" s="40">
        <v>91.098640506323932</v>
      </c>
      <c r="BR31" s="40">
        <v>82.288828337874648</v>
      </c>
      <c r="BS31" s="40">
        <v>63.157894736842103</v>
      </c>
      <c r="BT31" s="40">
        <v>82.698961937716263</v>
      </c>
      <c r="BU31" s="40">
        <v>196.25503673856363</v>
      </c>
      <c r="BV31" s="40">
        <v>76.981464757235614</v>
      </c>
      <c r="BW31" s="40">
        <v>93.561573501550711</v>
      </c>
      <c r="BX31" s="40">
        <v>87.19346049046321</v>
      </c>
      <c r="BY31" s="40">
        <v>58.204334365325074</v>
      </c>
      <c r="BZ31" s="40">
        <v>85.640138408304495</v>
      </c>
      <c r="CA31" s="40">
        <v>222.30386347475704</v>
      </c>
      <c r="CB31" s="40">
        <v>88.012299488238071</v>
      </c>
    </row>
    <row r="32" spans="1:80">
      <c r="A32" s="1">
        <v>39995</v>
      </c>
      <c r="B32">
        <v>91.187337280221854</v>
      </c>
      <c r="C32">
        <v>84.432657994254768</v>
      </c>
      <c r="D32">
        <v>68.119891008174392</v>
      </c>
      <c r="E32">
        <v>68.111455108359138</v>
      </c>
      <c r="F32">
        <v>81.31487889273356</v>
      </c>
      <c r="G32">
        <v>79.284190566484952</v>
      </c>
      <c r="H32">
        <v>56.584096675697758</v>
      </c>
      <c r="I32" s="40">
        <v>82.293316997778717</v>
      </c>
      <c r="J32" s="40">
        <v>64.577656675749324</v>
      </c>
      <c r="K32" s="40">
        <v>73.065015479876152</v>
      </c>
      <c r="L32" s="40">
        <v>76.816608996539799</v>
      </c>
      <c r="M32" s="40">
        <v>96.468357430670764</v>
      </c>
      <c r="N32" s="40">
        <v>58.338708983787036</v>
      </c>
      <c r="O32" s="40">
        <v>79.226928236163047</v>
      </c>
      <c r="P32" s="40">
        <v>60.581289736603097</v>
      </c>
      <c r="Q32" s="40">
        <v>70.897832817337459</v>
      </c>
      <c r="R32" s="40">
        <v>75.95155709342562</v>
      </c>
      <c r="S32" s="40">
        <v>74.994074425219253</v>
      </c>
      <c r="T32" s="40">
        <v>55.517567625682709</v>
      </c>
      <c r="U32" s="40">
        <v>76.445784940744176</v>
      </c>
      <c r="V32" s="40">
        <v>58.038147138964582</v>
      </c>
      <c r="W32" s="40">
        <v>63.880288957688336</v>
      </c>
      <c r="X32" s="40">
        <v>70.069204152249142</v>
      </c>
      <c r="Y32" s="40">
        <v>42.427115430196729</v>
      </c>
      <c r="Z32" s="40">
        <v>50.288134864318579</v>
      </c>
      <c r="AA32" s="40">
        <v>76.089228107998181</v>
      </c>
      <c r="AB32" s="40">
        <v>54.768392370572208</v>
      </c>
      <c r="AC32" s="40">
        <v>59.133126934984517</v>
      </c>
      <c r="AD32" s="40">
        <v>66.262975778546718</v>
      </c>
      <c r="AE32" s="40">
        <v>37.307418819625504</v>
      </c>
      <c r="AF32" s="40">
        <v>40.63346664946458</v>
      </c>
      <c r="AG32" s="40">
        <v>75.243971045582782</v>
      </c>
      <c r="AH32" s="40">
        <v>55.313351498637608</v>
      </c>
      <c r="AI32" s="40">
        <v>58.101135190918463</v>
      </c>
      <c r="AJ32" s="40">
        <v>62.629757785467135</v>
      </c>
      <c r="AK32" s="40">
        <v>47.072766058307657</v>
      </c>
      <c r="AL32" s="40">
        <v>45.267277340558209</v>
      </c>
      <c r="AM32" s="40">
        <v>76.562908445138547</v>
      </c>
      <c r="AN32" s="40">
        <v>57.402361489554956</v>
      </c>
      <c r="AO32" s="40">
        <v>63.157894736842103</v>
      </c>
      <c r="AP32" s="40">
        <v>66.608996539792386</v>
      </c>
      <c r="AQ32" s="40">
        <v>25.36146006162598</v>
      </c>
      <c r="AR32" s="40">
        <v>47.716423687266158</v>
      </c>
      <c r="AS32" s="40">
        <v>77.477375645334519</v>
      </c>
      <c r="AT32" s="40">
        <v>60.490463215258849</v>
      </c>
      <c r="AU32" s="40">
        <v>62.02270381836945</v>
      </c>
      <c r="AV32" s="40">
        <v>66.262975778546718</v>
      </c>
      <c r="AW32" s="40">
        <v>18.345579521213555</v>
      </c>
      <c r="AX32" s="40">
        <v>39.401367565475425</v>
      </c>
      <c r="AY32" s="40">
        <v>77.801439483574654</v>
      </c>
      <c r="AZ32" s="40">
        <v>66.757493188010912</v>
      </c>
      <c r="BA32" s="40">
        <v>57.069143446852422</v>
      </c>
      <c r="BB32" s="40">
        <v>67.301038062283737</v>
      </c>
      <c r="BC32" s="40">
        <v>16.591609386110452</v>
      </c>
      <c r="BD32" s="40">
        <v>53.264094955489618</v>
      </c>
      <c r="BE32" s="40">
        <v>78.563072189999545</v>
      </c>
      <c r="BF32" s="40">
        <v>72.388737511353312</v>
      </c>
      <c r="BG32" s="40">
        <v>58.410732714138277</v>
      </c>
      <c r="BH32" s="40">
        <v>75.43252595155711</v>
      </c>
      <c r="BI32" s="40">
        <v>20.170656553685706</v>
      </c>
      <c r="BJ32" s="40">
        <v>62.045757536661938</v>
      </c>
      <c r="BK32" s="40">
        <v>87.302027586161302</v>
      </c>
      <c r="BL32" s="40">
        <v>78.928247048138061</v>
      </c>
      <c r="BM32" s="40">
        <v>72.549019607843135</v>
      </c>
      <c r="BN32" s="40">
        <v>81.141868512110733</v>
      </c>
      <c r="BO32" s="40">
        <v>71.699454847120165</v>
      </c>
      <c r="BP32" s="40">
        <v>71.235969552315836</v>
      </c>
      <c r="BQ32" s="40">
        <v>90.136415050901363</v>
      </c>
      <c r="BR32" s="40">
        <v>80.472297910990008</v>
      </c>
      <c r="BS32" s="40">
        <v>65.015479876160981</v>
      </c>
      <c r="BT32" s="40">
        <v>83.391003460207628</v>
      </c>
      <c r="BU32" s="40">
        <v>158.59208343209292</v>
      </c>
      <c r="BV32" s="40">
        <v>72.719649077538378</v>
      </c>
      <c r="BW32" s="40">
        <v>91.098640506323932</v>
      </c>
      <c r="BX32" s="40">
        <v>82.288828337874648</v>
      </c>
      <c r="BY32" s="40">
        <v>63.157894736842103</v>
      </c>
      <c r="BZ32" s="40">
        <v>82.698961937716263</v>
      </c>
      <c r="CA32" s="40">
        <v>196.25503673856363</v>
      </c>
      <c r="CB32" s="40">
        <v>76.981464757235614</v>
      </c>
    </row>
    <row r="33" spans="1:80">
      <c r="A33" s="1">
        <v>40026</v>
      </c>
      <c r="B33">
        <v>92.279801843303815</v>
      </c>
      <c r="C33">
        <v>89.139208186502074</v>
      </c>
      <c r="D33">
        <v>73.478655767484113</v>
      </c>
      <c r="E33">
        <v>65.221878224974191</v>
      </c>
      <c r="F33">
        <v>86.505190311418687</v>
      </c>
      <c r="G33">
        <v>57.383266176819149</v>
      </c>
      <c r="H33">
        <v>66.055992775125787</v>
      </c>
      <c r="I33" s="40">
        <v>84.432657994254768</v>
      </c>
      <c r="J33" s="40">
        <v>68.119891008174392</v>
      </c>
      <c r="K33" s="40">
        <v>68.111455108359138</v>
      </c>
      <c r="L33" s="40">
        <v>81.31487889273356</v>
      </c>
      <c r="M33" s="40">
        <v>79.284190566484952</v>
      </c>
      <c r="N33" s="40">
        <v>56.584096675697758</v>
      </c>
      <c r="O33" s="40">
        <v>82.293316997778717</v>
      </c>
      <c r="P33" s="40">
        <v>64.577656675749324</v>
      </c>
      <c r="Q33" s="40">
        <v>73.065015479876152</v>
      </c>
      <c r="R33" s="40">
        <v>76.816608996539799</v>
      </c>
      <c r="S33" s="40">
        <v>96.468357430670764</v>
      </c>
      <c r="T33" s="40">
        <v>58.338708983787036</v>
      </c>
      <c r="U33" s="40">
        <v>79.226928236163047</v>
      </c>
      <c r="V33" s="40">
        <v>60.581289736603097</v>
      </c>
      <c r="W33" s="40">
        <v>70.897832817337459</v>
      </c>
      <c r="X33" s="40">
        <v>75.95155709342562</v>
      </c>
      <c r="Y33" s="40">
        <v>74.994074425219253</v>
      </c>
      <c r="Z33" s="40">
        <v>55.517567625682709</v>
      </c>
      <c r="AA33" s="40">
        <v>76.445784940744176</v>
      </c>
      <c r="AB33" s="40">
        <v>58.038147138964582</v>
      </c>
      <c r="AC33" s="40">
        <v>63.880288957688336</v>
      </c>
      <c r="AD33" s="40">
        <v>70.069204152249142</v>
      </c>
      <c r="AE33" s="40">
        <v>42.427115430196729</v>
      </c>
      <c r="AF33" s="40">
        <v>50.288134864318579</v>
      </c>
      <c r="AG33" s="40">
        <v>76.089228107998181</v>
      </c>
      <c r="AH33" s="40">
        <v>54.768392370572208</v>
      </c>
      <c r="AI33" s="40">
        <v>59.133126934984517</v>
      </c>
      <c r="AJ33" s="40">
        <v>66.262975778546718</v>
      </c>
      <c r="AK33" s="40">
        <v>37.307418819625504</v>
      </c>
      <c r="AL33" s="40">
        <v>40.63346664946458</v>
      </c>
      <c r="AM33" s="40">
        <v>75.243971045582782</v>
      </c>
      <c r="AN33" s="40">
        <v>55.313351498637608</v>
      </c>
      <c r="AO33" s="40">
        <v>58.101135190918463</v>
      </c>
      <c r="AP33" s="40">
        <v>62.629757785467135</v>
      </c>
      <c r="AQ33" s="40">
        <v>47.072766058307657</v>
      </c>
      <c r="AR33" s="40">
        <v>45.267277340558209</v>
      </c>
      <c r="AS33" s="40">
        <v>76.562908445138547</v>
      </c>
      <c r="AT33" s="40">
        <v>57.402361489554956</v>
      </c>
      <c r="AU33" s="40">
        <v>63.157894736842103</v>
      </c>
      <c r="AV33" s="40">
        <v>66.608996539792386</v>
      </c>
      <c r="AW33" s="40">
        <v>25.36146006162598</v>
      </c>
      <c r="AX33" s="40">
        <v>47.716423687266158</v>
      </c>
      <c r="AY33" s="40">
        <v>77.477375645334519</v>
      </c>
      <c r="AZ33" s="40">
        <v>60.490463215258849</v>
      </c>
      <c r="BA33" s="40">
        <v>62.02270381836945</v>
      </c>
      <c r="BB33" s="40">
        <v>66.262975778546718</v>
      </c>
      <c r="BC33" s="40">
        <v>18.345579521213555</v>
      </c>
      <c r="BD33" s="40">
        <v>39.401367565475425</v>
      </c>
      <c r="BE33" s="40">
        <v>77.801439483574654</v>
      </c>
      <c r="BF33" s="40">
        <v>66.757493188010912</v>
      </c>
      <c r="BG33" s="40">
        <v>57.069143446852422</v>
      </c>
      <c r="BH33" s="40">
        <v>67.301038062283737</v>
      </c>
      <c r="BI33" s="40">
        <v>16.591609386110452</v>
      </c>
      <c r="BJ33" s="40">
        <v>53.264094955489618</v>
      </c>
      <c r="BK33" s="40">
        <v>78.563072189999545</v>
      </c>
      <c r="BL33" s="40">
        <v>72.388737511353312</v>
      </c>
      <c r="BM33" s="40">
        <v>58.410732714138277</v>
      </c>
      <c r="BN33" s="40">
        <v>75.43252595155711</v>
      </c>
      <c r="BO33" s="40">
        <v>20.170656553685706</v>
      </c>
      <c r="BP33" s="40">
        <v>62.045757536661938</v>
      </c>
      <c r="BQ33" s="40">
        <v>87.302027586161302</v>
      </c>
      <c r="BR33" s="40">
        <v>78.928247048138061</v>
      </c>
      <c r="BS33" s="40">
        <v>72.549019607843135</v>
      </c>
      <c r="BT33" s="40">
        <v>81.141868512110733</v>
      </c>
      <c r="BU33" s="40">
        <v>71.699454847120165</v>
      </c>
      <c r="BV33" s="40">
        <v>71.235969552315836</v>
      </c>
      <c r="BW33" s="40">
        <v>90.136415050901363</v>
      </c>
      <c r="BX33" s="40">
        <v>80.472297910990008</v>
      </c>
      <c r="BY33" s="40">
        <v>65.015479876160981</v>
      </c>
      <c r="BZ33" s="40">
        <v>83.391003460207628</v>
      </c>
      <c r="CA33" s="40">
        <v>158.59208343209292</v>
      </c>
      <c r="CB33" s="40">
        <v>72.719649077538378</v>
      </c>
    </row>
    <row r="34" spans="1:80">
      <c r="A34" s="1">
        <v>40057</v>
      </c>
      <c r="B34">
        <v>92.87959618016086</v>
      </c>
      <c r="C34">
        <v>91.207237816428915</v>
      </c>
      <c r="D34">
        <v>75.02270663033606</v>
      </c>
      <c r="E34">
        <v>75.851393188854487</v>
      </c>
      <c r="F34">
        <v>88.062283737024245</v>
      </c>
      <c r="G34">
        <v>52.619104053093146</v>
      </c>
      <c r="H34">
        <v>64.215370059777229</v>
      </c>
      <c r="I34" s="40">
        <v>89.139208186502074</v>
      </c>
      <c r="J34" s="40">
        <v>73.478655767484113</v>
      </c>
      <c r="K34" s="40">
        <v>65.221878224974191</v>
      </c>
      <c r="L34" s="40">
        <v>86.505190311418687</v>
      </c>
      <c r="M34" s="40">
        <v>57.383266176819149</v>
      </c>
      <c r="N34" s="40">
        <v>66.055992775125787</v>
      </c>
      <c r="O34" s="40">
        <v>84.432657994254768</v>
      </c>
      <c r="P34" s="40">
        <v>68.119891008174392</v>
      </c>
      <c r="Q34" s="40">
        <v>68.111455108359138</v>
      </c>
      <c r="R34" s="40">
        <v>81.31487889273356</v>
      </c>
      <c r="S34" s="40">
        <v>79.284190566484952</v>
      </c>
      <c r="T34" s="40">
        <v>56.584096675697758</v>
      </c>
      <c r="U34" s="40">
        <v>82.293316997778717</v>
      </c>
      <c r="V34" s="40">
        <v>64.577656675749324</v>
      </c>
      <c r="W34" s="40">
        <v>73.065015479876152</v>
      </c>
      <c r="X34" s="40">
        <v>76.816608996539799</v>
      </c>
      <c r="Y34" s="40">
        <v>96.468357430670764</v>
      </c>
      <c r="Z34" s="40">
        <v>58.338708983787036</v>
      </c>
      <c r="AA34" s="40">
        <v>79.226928236163047</v>
      </c>
      <c r="AB34" s="40">
        <v>60.581289736603097</v>
      </c>
      <c r="AC34" s="40">
        <v>70.897832817337459</v>
      </c>
      <c r="AD34" s="40">
        <v>75.95155709342562</v>
      </c>
      <c r="AE34" s="40">
        <v>74.994074425219253</v>
      </c>
      <c r="AF34" s="40">
        <v>55.517567625682709</v>
      </c>
      <c r="AG34" s="40">
        <v>76.445784940744176</v>
      </c>
      <c r="AH34" s="40">
        <v>58.038147138964582</v>
      </c>
      <c r="AI34" s="40">
        <v>63.880288957688336</v>
      </c>
      <c r="AJ34" s="40">
        <v>70.069204152249142</v>
      </c>
      <c r="AK34" s="40">
        <v>42.427115430196729</v>
      </c>
      <c r="AL34" s="40">
        <v>50.288134864318579</v>
      </c>
      <c r="AM34" s="40">
        <v>76.089228107998181</v>
      </c>
      <c r="AN34" s="40">
        <v>54.768392370572208</v>
      </c>
      <c r="AO34" s="40">
        <v>59.133126934984517</v>
      </c>
      <c r="AP34" s="40">
        <v>66.262975778546718</v>
      </c>
      <c r="AQ34" s="40">
        <v>37.307418819625504</v>
      </c>
      <c r="AR34" s="40">
        <v>40.63346664946458</v>
      </c>
      <c r="AS34" s="40">
        <v>75.243971045582782</v>
      </c>
      <c r="AT34" s="40">
        <v>55.313351498637608</v>
      </c>
      <c r="AU34" s="40">
        <v>58.101135190918463</v>
      </c>
      <c r="AV34" s="40">
        <v>62.629757785467135</v>
      </c>
      <c r="AW34" s="40">
        <v>47.072766058307657</v>
      </c>
      <c r="AX34" s="40">
        <v>45.267277340558209</v>
      </c>
      <c r="AY34" s="40">
        <v>76.562908445138547</v>
      </c>
      <c r="AZ34" s="40">
        <v>57.402361489554956</v>
      </c>
      <c r="BA34" s="40">
        <v>63.157894736842103</v>
      </c>
      <c r="BB34" s="40">
        <v>66.608996539792386</v>
      </c>
      <c r="BC34" s="40">
        <v>25.36146006162598</v>
      </c>
      <c r="BD34" s="40">
        <v>47.716423687266158</v>
      </c>
      <c r="BE34" s="40">
        <v>77.477375645334519</v>
      </c>
      <c r="BF34" s="40">
        <v>60.490463215258849</v>
      </c>
      <c r="BG34" s="40">
        <v>62.02270381836945</v>
      </c>
      <c r="BH34" s="40">
        <v>66.262975778546718</v>
      </c>
      <c r="BI34" s="40">
        <v>18.345579521213555</v>
      </c>
      <c r="BJ34" s="40">
        <v>39.401367565475425</v>
      </c>
      <c r="BK34" s="40">
        <v>77.801439483574654</v>
      </c>
      <c r="BL34" s="40">
        <v>66.757493188010912</v>
      </c>
      <c r="BM34" s="40">
        <v>57.069143446852422</v>
      </c>
      <c r="BN34" s="40">
        <v>67.301038062283737</v>
      </c>
      <c r="BO34" s="40">
        <v>16.591609386110452</v>
      </c>
      <c r="BP34" s="40">
        <v>53.264094955489618</v>
      </c>
      <c r="BQ34" s="40">
        <v>78.563072189999545</v>
      </c>
      <c r="BR34" s="40">
        <v>72.388737511353312</v>
      </c>
      <c r="BS34" s="40">
        <v>58.410732714138277</v>
      </c>
      <c r="BT34" s="40">
        <v>75.43252595155711</v>
      </c>
      <c r="BU34" s="40">
        <v>20.170656553685706</v>
      </c>
      <c r="BV34" s="40">
        <v>62.045757536661938</v>
      </c>
      <c r="BW34" s="40">
        <v>87.302027586161302</v>
      </c>
      <c r="BX34" s="40">
        <v>78.928247048138061</v>
      </c>
      <c r="BY34" s="40">
        <v>72.549019607843135</v>
      </c>
      <c r="BZ34" s="40">
        <v>81.141868512110733</v>
      </c>
      <c r="CA34" s="40">
        <v>71.699454847120165</v>
      </c>
      <c r="CB34" s="40">
        <v>71.235969552315836</v>
      </c>
    </row>
    <row r="35" spans="1:80">
      <c r="A35" s="1">
        <v>40087</v>
      </c>
      <c r="B35">
        <v>96.015602502976193</v>
      </c>
      <c r="C35">
        <v>91.563794649174937</v>
      </c>
      <c r="D35">
        <v>78.110808356039968</v>
      </c>
      <c r="E35">
        <v>72.858617131062942</v>
      </c>
      <c r="F35">
        <v>91.003460207612477</v>
      </c>
      <c r="G35">
        <v>71.415027257643999</v>
      </c>
      <c r="H35">
        <v>66.651614845396296</v>
      </c>
      <c r="I35" s="40">
        <v>91.207237816428915</v>
      </c>
      <c r="J35" s="40">
        <v>75.02270663033606</v>
      </c>
      <c r="K35" s="40">
        <v>75.851393188854487</v>
      </c>
      <c r="L35" s="40">
        <v>88.062283737024245</v>
      </c>
      <c r="M35" s="40">
        <v>52.619104053093146</v>
      </c>
      <c r="N35" s="40">
        <v>64.215370059777229</v>
      </c>
      <c r="O35" s="40">
        <v>89.139208186502074</v>
      </c>
      <c r="P35" s="40">
        <v>73.478655767484113</v>
      </c>
      <c r="Q35" s="40">
        <v>65.221878224974191</v>
      </c>
      <c r="R35" s="40">
        <v>86.505190311418687</v>
      </c>
      <c r="S35" s="40">
        <v>57.383266176819149</v>
      </c>
      <c r="T35" s="40">
        <v>66.055992775125787</v>
      </c>
      <c r="U35" s="40">
        <v>84.432657994254768</v>
      </c>
      <c r="V35" s="40">
        <v>68.119891008174392</v>
      </c>
      <c r="W35" s="40">
        <v>68.111455108359138</v>
      </c>
      <c r="X35" s="40">
        <v>81.31487889273356</v>
      </c>
      <c r="Y35" s="40">
        <v>79.284190566484952</v>
      </c>
      <c r="Z35" s="40">
        <v>56.584096675697758</v>
      </c>
      <c r="AA35" s="40">
        <v>82.293316997778717</v>
      </c>
      <c r="AB35" s="40">
        <v>64.577656675749324</v>
      </c>
      <c r="AC35" s="40">
        <v>73.065015479876152</v>
      </c>
      <c r="AD35" s="40">
        <v>76.816608996539799</v>
      </c>
      <c r="AE35" s="40">
        <v>96.468357430670764</v>
      </c>
      <c r="AF35" s="40">
        <v>58.338708983787036</v>
      </c>
      <c r="AG35" s="40">
        <v>79.226928236163047</v>
      </c>
      <c r="AH35" s="40">
        <v>60.581289736603097</v>
      </c>
      <c r="AI35" s="40">
        <v>70.897832817337459</v>
      </c>
      <c r="AJ35" s="40">
        <v>75.95155709342562</v>
      </c>
      <c r="AK35" s="40">
        <v>74.994074425219253</v>
      </c>
      <c r="AL35" s="40">
        <v>55.517567625682709</v>
      </c>
      <c r="AM35" s="40">
        <v>76.445784940744176</v>
      </c>
      <c r="AN35" s="40">
        <v>58.038147138964582</v>
      </c>
      <c r="AO35" s="40">
        <v>63.880288957688336</v>
      </c>
      <c r="AP35" s="40">
        <v>70.069204152249142</v>
      </c>
      <c r="AQ35" s="40">
        <v>42.427115430196729</v>
      </c>
      <c r="AR35" s="40">
        <v>50.288134864318579</v>
      </c>
      <c r="AS35" s="40">
        <v>76.089228107998181</v>
      </c>
      <c r="AT35" s="40">
        <v>54.768392370572208</v>
      </c>
      <c r="AU35" s="40">
        <v>59.133126934984517</v>
      </c>
      <c r="AV35" s="40">
        <v>66.262975778546718</v>
      </c>
      <c r="AW35" s="40">
        <v>37.307418819625504</v>
      </c>
      <c r="AX35" s="40">
        <v>40.63346664946458</v>
      </c>
      <c r="AY35" s="40">
        <v>75.243971045582782</v>
      </c>
      <c r="AZ35" s="40">
        <v>55.313351498637608</v>
      </c>
      <c r="BA35" s="40">
        <v>58.101135190918463</v>
      </c>
      <c r="BB35" s="40">
        <v>62.629757785467135</v>
      </c>
      <c r="BC35" s="40">
        <v>47.072766058307657</v>
      </c>
      <c r="BD35" s="40">
        <v>45.267277340558209</v>
      </c>
      <c r="BE35" s="40">
        <v>76.562908445138547</v>
      </c>
      <c r="BF35" s="40">
        <v>57.402361489554956</v>
      </c>
      <c r="BG35" s="40">
        <v>63.157894736842103</v>
      </c>
      <c r="BH35" s="40">
        <v>66.608996539792386</v>
      </c>
      <c r="BI35" s="40">
        <v>25.36146006162598</v>
      </c>
      <c r="BJ35" s="40">
        <v>47.716423687266158</v>
      </c>
      <c r="BK35" s="40">
        <v>77.477375645334519</v>
      </c>
      <c r="BL35" s="40">
        <v>60.490463215258849</v>
      </c>
      <c r="BM35" s="40">
        <v>62.02270381836945</v>
      </c>
      <c r="BN35" s="40">
        <v>66.262975778546718</v>
      </c>
      <c r="BO35" s="40">
        <v>18.345579521213555</v>
      </c>
      <c r="BP35" s="40">
        <v>39.401367565475425</v>
      </c>
      <c r="BQ35" s="40">
        <v>77.801439483574654</v>
      </c>
      <c r="BR35" s="40">
        <v>66.757493188010912</v>
      </c>
      <c r="BS35" s="40">
        <v>57.069143446852422</v>
      </c>
      <c r="BT35" s="40">
        <v>67.301038062283737</v>
      </c>
      <c r="BU35" s="40">
        <v>16.591609386110452</v>
      </c>
      <c r="BV35" s="40">
        <v>53.264094955489618</v>
      </c>
      <c r="BW35" s="40">
        <v>78.563072189999545</v>
      </c>
      <c r="BX35" s="40">
        <v>72.388737511353312</v>
      </c>
      <c r="BY35" s="40">
        <v>58.410732714138277</v>
      </c>
      <c r="BZ35" s="40">
        <v>75.43252595155711</v>
      </c>
      <c r="CA35" s="40">
        <v>20.170656553685706</v>
      </c>
      <c r="CB35" s="40">
        <v>62.045757536661938</v>
      </c>
    </row>
    <row r="36" spans="1:80">
      <c r="I36" s="40">
        <v>91.563794649174937</v>
      </c>
      <c r="J36" s="40">
        <v>78.110808356039968</v>
      </c>
      <c r="K36" s="40">
        <v>72.858617131062942</v>
      </c>
      <c r="L36" s="40">
        <v>91.003460207612477</v>
      </c>
      <c r="M36" s="40">
        <v>71.415027257643999</v>
      </c>
      <c r="N36" s="40">
        <v>66.651614845396296</v>
      </c>
      <c r="O36" s="40">
        <v>91.207237816428915</v>
      </c>
      <c r="P36" s="40">
        <v>75.02270663033606</v>
      </c>
      <c r="Q36" s="40">
        <v>75.851393188854487</v>
      </c>
      <c r="R36" s="40">
        <v>88.062283737024245</v>
      </c>
      <c r="S36" s="40">
        <v>52.619104053093146</v>
      </c>
      <c r="T36" s="40">
        <v>64.215370059777229</v>
      </c>
      <c r="U36" s="40">
        <v>89.139208186502074</v>
      </c>
      <c r="V36" s="40">
        <v>73.478655767484113</v>
      </c>
      <c r="W36" s="40">
        <v>65.221878224974191</v>
      </c>
      <c r="X36" s="40">
        <v>86.505190311418687</v>
      </c>
      <c r="Y36" s="40">
        <v>57.383266176819149</v>
      </c>
      <c r="Z36" s="40">
        <v>66.055992775125787</v>
      </c>
      <c r="AA36" s="40">
        <v>84.432657994254768</v>
      </c>
      <c r="AB36" s="40">
        <v>68.119891008174392</v>
      </c>
      <c r="AC36" s="40">
        <v>68.111455108359138</v>
      </c>
      <c r="AD36" s="40">
        <v>81.31487889273356</v>
      </c>
      <c r="AE36" s="40">
        <v>79.284190566484952</v>
      </c>
      <c r="AF36" s="40">
        <v>56.584096675697758</v>
      </c>
      <c r="AG36" s="40">
        <v>82.293316997778717</v>
      </c>
      <c r="AH36" s="40">
        <v>64.577656675749324</v>
      </c>
      <c r="AI36" s="40">
        <v>73.065015479876152</v>
      </c>
      <c r="AJ36" s="40">
        <v>76.816608996539799</v>
      </c>
      <c r="AK36" s="40">
        <v>96.468357430670764</v>
      </c>
      <c r="AL36" s="40">
        <v>58.338708983787036</v>
      </c>
      <c r="AM36" s="40">
        <v>79.226928236163047</v>
      </c>
      <c r="AN36" s="40">
        <v>60.581289736603097</v>
      </c>
      <c r="AO36" s="40">
        <v>70.897832817337459</v>
      </c>
      <c r="AP36" s="40">
        <v>75.95155709342562</v>
      </c>
      <c r="AQ36" s="40">
        <v>74.994074425219253</v>
      </c>
      <c r="AR36" s="40">
        <v>55.517567625682709</v>
      </c>
      <c r="AS36" s="40">
        <v>76.445784940744176</v>
      </c>
      <c r="AT36" s="40">
        <v>58.038147138964582</v>
      </c>
      <c r="AU36" s="40">
        <v>63.880288957688336</v>
      </c>
      <c r="AV36" s="40">
        <v>70.069204152249142</v>
      </c>
      <c r="AW36" s="40">
        <v>42.427115430196729</v>
      </c>
      <c r="AX36" s="40">
        <v>50.288134864318579</v>
      </c>
      <c r="AY36" s="40">
        <v>76.089228107998181</v>
      </c>
      <c r="AZ36" s="40">
        <v>54.768392370572208</v>
      </c>
      <c r="BA36" s="40">
        <v>59.133126934984517</v>
      </c>
      <c r="BB36" s="40">
        <v>66.262975778546718</v>
      </c>
      <c r="BC36" s="40">
        <v>37.307418819625504</v>
      </c>
      <c r="BD36" s="40">
        <v>40.63346664946458</v>
      </c>
      <c r="BE36" s="40">
        <v>75.243971045582782</v>
      </c>
      <c r="BF36" s="40">
        <v>55.313351498637608</v>
      </c>
      <c r="BG36" s="40">
        <v>58.101135190918463</v>
      </c>
      <c r="BH36" s="40">
        <v>62.629757785467135</v>
      </c>
      <c r="BI36" s="40">
        <v>47.072766058307657</v>
      </c>
      <c r="BJ36" s="40">
        <v>45.267277340558209</v>
      </c>
      <c r="BK36" s="40">
        <v>76.562908445138547</v>
      </c>
      <c r="BL36" s="40">
        <v>57.402361489554956</v>
      </c>
      <c r="BM36" s="40">
        <v>63.157894736842103</v>
      </c>
      <c r="BN36" s="40">
        <v>66.608996539792386</v>
      </c>
      <c r="BO36" s="40">
        <v>25.36146006162598</v>
      </c>
      <c r="BP36" s="40">
        <v>47.716423687266158</v>
      </c>
      <c r="BQ36" s="40">
        <v>77.477375645334519</v>
      </c>
      <c r="BR36" s="40">
        <v>60.490463215258849</v>
      </c>
      <c r="BS36" s="40">
        <v>62.02270381836945</v>
      </c>
      <c r="BT36" s="40">
        <v>66.262975778546718</v>
      </c>
      <c r="BU36" s="40">
        <v>18.345579521213555</v>
      </c>
      <c r="BV36" s="40">
        <v>39.401367565475425</v>
      </c>
      <c r="BW36" s="40">
        <v>77.801439483574654</v>
      </c>
      <c r="BX36" s="40">
        <v>66.757493188010912</v>
      </c>
      <c r="BY36" s="40">
        <v>57.069143446852422</v>
      </c>
      <c r="BZ36" s="40">
        <v>67.301038062283737</v>
      </c>
      <c r="CA36" s="40">
        <v>16.591609386110452</v>
      </c>
      <c r="CB36" s="40">
        <v>53.264094955489618</v>
      </c>
    </row>
    <row r="37" spans="1:80">
      <c r="I37" s="40"/>
      <c r="J37" s="40"/>
      <c r="K37" s="40"/>
      <c r="L37" s="40"/>
      <c r="M37" s="40"/>
      <c r="N37" s="40"/>
      <c r="O37" s="40">
        <v>91.563794649174937</v>
      </c>
      <c r="P37" s="40">
        <v>78.110808356039968</v>
      </c>
      <c r="Q37" s="40">
        <v>72.858617131062942</v>
      </c>
      <c r="R37" s="40">
        <v>91.003460207612477</v>
      </c>
      <c r="S37" s="40">
        <v>71.415027257643999</v>
      </c>
      <c r="T37" s="40">
        <v>66.651614845396296</v>
      </c>
      <c r="U37" s="40">
        <v>91.207237816428915</v>
      </c>
      <c r="V37" s="40">
        <v>75.02270663033606</v>
      </c>
      <c r="W37" s="40">
        <v>75.851393188854487</v>
      </c>
      <c r="X37" s="40">
        <v>88.062283737024245</v>
      </c>
      <c r="Y37" s="40">
        <v>52.619104053093146</v>
      </c>
      <c r="Z37" s="40">
        <v>64.215370059777229</v>
      </c>
      <c r="AA37" s="40">
        <v>89.139208186502074</v>
      </c>
      <c r="AB37" s="40">
        <v>73.478655767484113</v>
      </c>
      <c r="AC37" s="40">
        <v>65.221878224974191</v>
      </c>
      <c r="AD37" s="40">
        <v>86.505190311418687</v>
      </c>
      <c r="AE37" s="40">
        <v>57.383266176819149</v>
      </c>
      <c r="AF37" s="40">
        <v>66.055992775125787</v>
      </c>
      <c r="AG37" s="40">
        <v>84.432657994254768</v>
      </c>
      <c r="AH37" s="40">
        <v>68.119891008174392</v>
      </c>
      <c r="AI37" s="40">
        <v>68.111455108359138</v>
      </c>
      <c r="AJ37" s="40">
        <v>81.31487889273356</v>
      </c>
      <c r="AK37" s="40">
        <v>79.284190566484952</v>
      </c>
      <c r="AL37" s="40">
        <v>56.584096675697758</v>
      </c>
      <c r="AM37" s="40">
        <v>82.293316997778717</v>
      </c>
      <c r="AN37" s="40">
        <v>64.577656675749324</v>
      </c>
      <c r="AO37" s="40">
        <v>73.065015479876152</v>
      </c>
      <c r="AP37" s="40">
        <v>76.816608996539799</v>
      </c>
      <c r="AQ37" s="40">
        <v>96.468357430670764</v>
      </c>
      <c r="AR37" s="40">
        <v>58.338708983787036</v>
      </c>
      <c r="AS37" s="40">
        <v>79.226928236163047</v>
      </c>
      <c r="AT37" s="40">
        <v>60.581289736603097</v>
      </c>
      <c r="AU37" s="40">
        <v>70.897832817337459</v>
      </c>
      <c r="AV37" s="40">
        <v>75.95155709342562</v>
      </c>
      <c r="AW37" s="40">
        <v>74.994074425219253</v>
      </c>
      <c r="AX37" s="40">
        <v>55.517567625682709</v>
      </c>
      <c r="AY37" s="40">
        <v>76.445784940744176</v>
      </c>
      <c r="AZ37" s="40">
        <v>58.038147138964582</v>
      </c>
      <c r="BA37" s="40">
        <v>63.880288957688336</v>
      </c>
      <c r="BB37" s="40">
        <v>70.069204152249142</v>
      </c>
      <c r="BC37" s="40">
        <v>42.427115430196729</v>
      </c>
      <c r="BD37" s="40">
        <v>50.288134864318579</v>
      </c>
      <c r="BE37" s="40">
        <v>76.089228107998181</v>
      </c>
      <c r="BF37" s="40">
        <v>54.768392370572208</v>
      </c>
      <c r="BG37" s="40">
        <v>59.133126934984517</v>
      </c>
      <c r="BH37" s="40">
        <v>66.262975778546718</v>
      </c>
      <c r="BI37" s="40">
        <v>37.307418819625504</v>
      </c>
      <c r="BJ37" s="40">
        <v>40.63346664946458</v>
      </c>
      <c r="BK37" s="40">
        <v>75.243971045582782</v>
      </c>
      <c r="BL37" s="40">
        <v>55.313351498637608</v>
      </c>
      <c r="BM37" s="40">
        <v>58.101135190918463</v>
      </c>
      <c r="BN37" s="40">
        <v>62.629757785467135</v>
      </c>
      <c r="BO37" s="40">
        <v>47.072766058307657</v>
      </c>
      <c r="BP37" s="40">
        <v>45.267277340558209</v>
      </c>
      <c r="BQ37" s="40">
        <v>76.562908445138547</v>
      </c>
      <c r="BR37" s="40">
        <v>57.402361489554956</v>
      </c>
      <c r="BS37" s="40">
        <v>63.157894736842103</v>
      </c>
      <c r="BT37" s="40">
        <v>66.608996539792386</v>
      </c>
      <c r="BU37" s="40">
        <v>25.36146006162598</v>
      </c>
      <c r="BV37" s="40">
        <v>47.716423687266158</v>
      </c>
      <c r="BW37" s="40">
        <v>77.477375645334519</v>
      </c>
      <c r="BX37" s="40">
        <v>60.490463215258849</v>
      </c>
      <c r="BY37" s="40">
        <v>62.02270381836945</v>
      </c>
      <c r="BZ37" s="40">
        <v>66.262975778546718</v>
      </c>
      <c r="CA37" s="40">
        <v>18.345579521213555</v>
      </c>
      <c r="CB37" s="40">
        <v>39.401367565475425</v>
      </c>
    </row>
    <row r="38" spans="1:80"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>
        <v>91.563794649174937</v>
      </c>
      <c r="V38" s="40">
        <v>78.110808356039968</v>
      </c>
      <c r="W38" s="40">
        <v>72.858617131062942</v>
      </c>
      <c r="X38" s="40">
        <v>91.003460207612477</v>
      </c>
      <c r="Y38" s="40">
        <v>71.415027257643999</v>
      </c>
      <c r="Z38" s="40">
        <v>66.651614845396296</v>
      </c>
      <c r="AA38" s="40">
        <v>91.207237816428915</v>
      </c>
      <c r="AB38" s="40">
        <v>75.02270663033606</v>
      </c>
      <c r="AC38" s="40">
        <v>75.851393188854487</v>
      </c>
      <c r="AD38" s="40">
        <v>88.062283737024245</v>
      </c>
      <c r="AE38" s="40">
        <v>52.619104053093146</v>
      </c>
      <c r="AF38" s="40">
        <v>64.215370059777229</v>
      </c>
      <c r="AG38" s="40">
        <v>89.139208186502074</v>
      </c>
      <c r="AH38" s="40">
        <v>73.478655767484113</v>
      </c>
      <c r="AI38" s="40">
        <v>65.221878224974191</v>
      </c>
      <c r="AJ38" s="40">
        <v>86.505190311418687</v>
      </c>
      <c r="AK38" s="40">
        <v>57.383266176819149</v>
      </c>
      <c r="AL38" s="40">
        <v>66.055992775125787</v>
      </c>
      <c r="AM38" s="40">
        <v>84.432657994254768</v>
      </c>
      <c r="AN38" s="40">
        <v>68.119891008174392</v>
      </c>
      <c r="AO38" s="40">
        <v>68.111455108359138</v>
      </c>
      <c r="AP38" s="40">
        <v>81.31487889273356</v>
      </c>
      <c r="AQ38" s="40">
        <v>79.284190566484952</v>
      </c>
      <c r="AR38" s="40">
        <v>56.584096675697758</v>
      </c>
      <c r="AS38" s="40">
        <v>82.293316997778717</v>
      </c>
      <c r="AT38" s="40">
        <v>64.577656675749324</v>
      </c>
      <c r="AU38" s="40">
        <v>73.065015479876152</v>
      </c>
      <c r="AV38" s="40">
        <v>76.816608996539799</v>
      </c>
      <c r="AW38" s="40">
        <v>96.468357430670764</v>
      </c>
      <c r="AX38" s="40">
        <v>58.338708983787036</v>
      </c>
      <c r="AY38" s="40">
        <v>79.226928236163047</v>
      </c>
      <c r="AZ38" s="40">
        <v>60.581289736603097</v>
      </c>
      <c r="BA38" s="40">
        <v>70.897832817337459</v>
      </c>
      <c r="BB38" s="40">
        <v>75.95155709342562</v>
      </c>
      <c r="BC38" s="40">
        <v>74.994074425219253</v>
      </c>
      <c r="BD38" s="40">
        <v>55.517567625682709</v>
      </c>
      <c r="BE38" s="40">
        <v>76.445784940744176</v>
      </c>
      <c r="BF38" s="40">
        <v>58.038147138964582</v>
      </c>
      <c r="BG38" s="40">
        <v>63.880288957688336</v>
      </c>
      <c r="BH38" s="40">
        <v>70.069204152249142</v>
      </c>
      <c r="BI38" s="40">
        <v>42.427115430196729</v>
      </c>
      <c r="BJ38" s="40">
        <v>50.288134864318579</v>
      </c>
      <c r="BK38" s="40">
        <v>76.089228107998181</v>
      </c>
      <c r="BL38" s="40">
        <v>54.768392370572208</v>
      </c>
      <c r="BM38" s="40">
        <v>59.133126934984517</v>
      </c>
      <c r="BN38" s="40">
        <v>66.262975778546718</v>
      </c>
      <c r="BO38" s="40">
        <v>37.307418819625504</v>
      </c>
      <c r="BP38" s="40">
        <v>40.63346664946458</v>
      </c>
      <c r="BQ38" s="40">
        <v>75.243971045582782</v>
      </c>
      <c r="BR38" s="40">
        <v>55.313351498637608</v>
      </c>
      <c r="BS38" s="40">
        <v>58.101135190918463</v>
      </c>
      <c r="BT38" s="40">
        <v>62.629757785467135</v>
      </c>
      <c r="BU38" s="40">
        <v>47.072766058307657</v>
      </c>
      <c r="BV38" s="40">
        <v>45.267277340558209</v>
      </c>
      <c r="BW38" s="40">
        <v>76.562908445138547</v>
      </c>
      <c r="BX38" s="40">
        <v>57.402361489554956</v>
      </c>
      <c r="BY38" s="40">
        <v>63.157894736842103</v>
      </c>
      <c r="BZ38" s="40">
        <v>66.608996539792386</v>
      </c>
      <c r="CA38" s="40">
        <v>25.36146006162598</v>
      </c>
      <c r="CB38" s="40">
        <v>47.716423687266158</v>
      </c>
    </row>
    <row r="39" spans="1:80"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>
        <v>91.563794649174937</v>
      </c>
      <c r="AB39" s="40">
        <v>78.110808356039968</v>
      </c>
      <c r="AC39" s="40">
        <v>72.858617131062942</v>
      </c>
      <c r="AD39" s="40">
        <v>91.003460207612477</v>
      </c>
      <c r="AE39" s="40">
        <v>71.415027257643999</v>
      </c>
      <c r="AF39" s="40">
        <v>66.651614845396296</v>
      </c>
      <c r="AG39" s="40">
        <v>91.207237816428915</v>
      </c>
      <c r="AH39" s="40">
        <v>75.02270663033606</v>
      </c>
      <c r="AI39" s="40">
        <v>75.851393188854487</v>
      </c>
      <c r="AJ39" s="40">
        <v>88.062283737024245</v>
      </c>
      <c r="AK39" s="40">
        <v>52.619104053093146</v>
      </c>
      <c r="AL39" s="40">
        <v>64.215370059777229</v>
      </c>
      <c r="AM39" s="40">
        <v>89.139208186502074</v>
      </c>
      <c r="AN39" s="40">
        <v>73.478655767484113</v>
      </c>
      <c r="AO39" s="40">
        <v>65.221878224974191</v>
      </c>
      <c r="AP39" s="40">
        <v>86.505190311418687</v>
      </c>
      <c r="AQ39" s="40">
        <v>57.383266176819149</v>
      </c>
      <c r="AR39" s="40">
        <v>66.055992775125787</v>
      </c>
      <c r="AS39" s="40">
        <v>84.432657994254768</v>
      </c>
      <c r="AT39" s="40">
        <v>68.119891008174392</v>
      </c>
      <c r="AU39" s="40">
        <v>68.111455108359138</v>
      </c>
      <c r="AV39" s="40">
        <v>81.31487889273356</v>
      </c>
      <c r="AW39" s="40">
        <v>79.284190566484952</v>
      </c>
      <c r="AX39" s="40">
        <v>56.584096675697758</v>
      </c>
      <c r="AY39" s="40">
        <v>82.293316997778717</v>
      </c>
      <c r="AZ39" s="40">
        <v>64.577656675749324</v>
      </c>
      <c r="BA39" s="40">
        <v>73.065015479876152</v>
      </c>
      <c r="BB39" s="40">
        <v>76.816608996539799</v>
      </c>
      <c r="BC39" s="40">
        <v>96.468357430670764</v>
      </c>
      <c r="BD39" s="40">
        <v>58.338708983787036</v>
      </c>
      <c r="BE39" s="40">
        <v>79.226928236163047</v>
      </c>
      <c r="BF39" s="40">
        <v>60.581289736603097</v>
      </c>
      <c r="BG39" s="40">
        <v>70.897832817337459</v>
      </c>
      <c r="BH39" s="40">
        <v>75.95155709342562</v>
      </c>
      <c r="BI39" s="40">
        <v>74.994074425219253</v>
      </c>
      <c r="BJ39" s="40">
        <v>55.517567625682709</v>
      </c>
      <c r="BK39" s="40">
        <v>76.445784940744176</v>
      </c>
      <c r="BL39" s="40">
        <v>58.038147138964582</v>
      </c>
      <c r="BM39" s="40">
        <v>63.880288957688336</v>
      </c>
      <c r="BN39" s="40">
        <v>70.069204152249142</v>
      </c>
      <c r="BO39" s="40">
        <v>42.427115430196729</v>
      </c>
      <c r="BP39" s="40">
        <v>50.288134864318579</v>
      </c>
      <c r="BQ39" s="40">
        <v>76.089228107998181</v>
      </c>
      <c r="BR39" s="40">
        <v>54.768392370572208</v>
      </c>
      <c r="BS39" s="40">
        <v>59.133126934984517</v>
      </c>
      <c r="BT39" s="40">
        <v>66.262975778546718</v>
      </c>
      <c r="BU39" s="40">
        <v>37.307418819625504</v>
      </c>
      <c r="BV39" s="40">
        <v>40.63346664946458</v>
      </c>
      <c r="BW39" s="40">
        <v>75.243971045582782</v>
      </c>
      <c r="BX39" s="40">
        <v>55.313351498637608</v>
      </c>
      <c r="BY39" s="40">
        <v>58.101135190918463</v>
      </c>
      <c r="BZ39" s="40">
        <v>62.629757785467135</v>
      </c>
      <c r="CA39" s="40">
        <v>47.072766058307657</v>
      </c>
      <c r="CB39" s="40">
        <v>45.267277340558209</v>
      </c>
    </row>
    <row r="40" spans="1:80"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>
        <v>91.563794649174937</v>
      </c>
      <c r="AH40" s="40">
        <v>78.110808356039968</v>
      </c>
      <c r="AI40" s="40">
        <v>72.858617131062942</v>
      </c>
      <c r="AJ40" s="40">
        <v>91.003460207612477</v>
      </c>
      <c r="AK40" s="40">
        <v>71.415027257643999</v>
      </c>
      <c r="AL40" s="40">
        <v>66.651614845396296</v>
      </c>
      <c r="AM40" s="40">
        <v>91.207237816428915</v>
      </c>
      <c r="AN40" s="40">
        <v>75.02270663033606</v>
      </c>
      <c r="AO40" s="40">
        <v>75.851393188854487</v>
      </c>
      <c r="AP40" s="40">
        <v>88.062283737024245</v>
      </c>
      <c r="AQ40" s="40">
        <v>52.619104053093146</v>
      </c>
      <c r="AR40" s="40">
        <v>64.215370059777229</v>
      </c>
      <c r="AS40" s="40">
        <v>89.139208186502074</v>
      </c>
      <c r="AT40" s="40">
        <v>73.478655767484113</v>
      </c>
      <c r="AU40" s="40">
        <v>65.221878224974191</v>
      </c>
      <c r="AV40" s="40">
        <v>86.505190311418687</v>
      </c>
      <c r="AW40" s="40">
        <v>57.383266176819149</v>
      </c>
      <c r="AX40" s="40">
        <v>66.055992775125787</v>
      </c>
      <c r="AY40" s="40">
        <v>84.432657994254768</v>
      </c>
      <c r="AZ40" s="40">
        <v>68.119891008174392</v>
      </c>
      <c r="BA40" s="40">
        <v>68.111455108359138</v>
      </c>
      <c r="BB40" s="40">
        <v>81.31487889273356</v>
      </c>
      <c r="BC40" s="40">
        <v>79.284190566484952</v>
      </c>
      <c r="BD40" s="40">
        <v>56.584096675697758</v>
      </c>
      <c r="BE40" s="40">
        <v>82.293316997778717</v>
      </c>
      <c r="BF40" s="40">
        <v>64.577656675749324</v>
      </c>
      <c r="BG40" s="40">
        <v>73.065015479876152</v>
      </c>
      <c r="BH40" s="40">
        <v>76.816608996539799</v>
      </c>
      <c r="BI40" s="40">
        <v>96.468357430670764</v>
      </c>
      <c r="BJ40" s="40">
        <v>58.338708983787036</v>
      </c>
      <c r="BK40" s="40">
        <v>79.226928236163047</v>
      </c>
      <c r="BL40" s="40">
        <v>60.581289736603097</v>
      </c>
      <c r="BM40" s="40">
        <v>70.897832817337459</v>
      </c>
      <c r="BN40" s="40">
        <v>75.95155709342562</v>
      </c>
      <c r="BO40" s="40">
        <v>74.994074425219253</v>
      </c>
      <c r="BP40" s="40">
        <v>55.517567625682709</v>
      </c>
      <c r="BQ40" s="40">
        <v>76.445784940744176</v>
      </c>
      <c r="BR40" s="40">
        <v>58.038147138964582</v>
      </c>
      <c r="BS40" s="40">
        <v>63.880288957688336</v>
      </c>
      <c r="BT40" s="40">
        <v>70.069204152249142</v>
      </c>
      <c r="BU40" s="40">
        <v>42.427115430196729</v>
      </c>
      <c r="BV40" s="40">
        <v>50.288134864318579</v>
      </c>
      <c r="BW40" s="40">
        <v>76.089228107998181</v>
      </c>
      <c r="BX40" s="40">
        <v>54.768392370572208</v>
      </c>
      <c r="BY40" s="40">
        <v>59.133126934984517</v>
      </c>
      <c r="BZ40" s="40">
        <v>66.262975778546718</v>
      </c>
      <c r="CA40" s="40">
        <v>37.307418819625504</v>
      </c>
      <c r="CB40" s="40">
        <v>40.63346664946458</v>
      </c>
    </row>
    <row r="41" spans="1:80"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>
        <v>91.563794649174937</v>
      </c>
      <c r="AN41" s="40">
        <v>78.110808356039968</v>
      </c>
      <c r="AO41" s="40">
        <v>72.858617131062942</v>
      </c>
      <c r="AP41" s="40">
        <v>91.003460207612477</v>
      </c>
      <c r="AQ41" s="40">
        <v>71.415027257643999</v>
      </c>
      <c r="AR41" s="40">
        <v>66.651614845396296</v>
      </c>
      <c r="AS41" s="40">
        <v>91.207237816428915</v>
      </c>
      <c r="AT41" s="40">
        <v>75.02270663033606</v>
      </c>
      <c r="AU41" s="40">
        <v>75.851393188854487</v>
      </c>
      <c r="AV41" s="40">
        <v>88.062283737024245</v>
      </c>
      <c r="AW41" s="40">
        <v>52.619104053093146</v>
      </c>
      <c r="AX41" s="40">
        <v>64.215370059777229</v>
      </c>
      <c r="AY41" s="40">
        <v>89.139208186502074</v>
      </c>
      <c r="AZ41" s="40">
        <v>73.478655767484113</v>
      </c>
      <c r="BA41" s="40">
        <v>65.221878224974191</v>
      </c>
      <c r="BB41" s="40">
        <v>86.505190311418687</v>
      </c>
      <c r="BC41" s="40">
        <v>57.383266176819149</v>
      </c>
      <c r="BD41" s="40">
        <v>66.055992775125787</v>
      </c>
      <c r="BE41" s="40">
        <v>84.432657994254768</v>
      </c>
      <c r="BF41" s="40">
        <v>68.119891008174392</v>
      </c>
      <c r="BG41" s="40">
        <v>68.111455108359138</v>
      </c>
      <c r="BH41" s="40">
        <v>81.31487889273356</v>
      </c>
      <c r="BI41" s="40">
        <v>79.284190566484952</v>
      </c>
      <c r="BJ41" s="40">
        <v>56.584096675697758</v>
      </c>
      <c r="BK41" s="40">
        <v>82.293316997778717</v>
      </c>
      <c r="BL41" s="40">
        <v>64.577656675749324</v>
      </c>
      <c r="BM41" s="40">
        <v>73.065015479876152</v>
      </c>
      <c r="BN41" s="40">
        <v>76.816608996539799</v>
      </c>
      <c r="BO41" s="40">
        <v>96.468357430670764</v>
      </c>
      <c r="BP41" s="40">
        <v>58.338708983787036</v>
      </c>
      <c r="BQ41" s="40">
        <v>79.226928236163047</v>
      </c>
      <c r="BR41" s="40">
        <v>60.581289736603097</v>
      </c>
      <c r="BS41" s="40">
        <v>70.897832817337459</v>
      </c>
      <c r="BT41" s="40">
        <v>75.95155709342562</v>
      </c>
      <c r="BU41" s="40">
        <v>74.994074425219253</v>
      </c>
      <c r="BV41" s="40">
        <v>55.517567625682709</v>
      </c>
      <c r="BW41" s="40">
        <v>76.445784940744176</v>
      </c>
      <c r="BX41" s="40">
        <v>58.038147138964582</v>
      </c>
      <c r="BY41" s="40">
        <v>63.880288957688336</v>
      </c>
      <c r="BZ41" s="40">
        <v>70.069204152249142</v>
      </c>
      <c r="CA41" s="40">
        <v>42.427115430196729</v>
      </c>
      <c r="CB41" s="40">
        <v>50.288134864318579</v>
      </c>
    </row>
    <row r="42" spans="1:80"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>
        <v>91.563794649174937</v>
      </c>
      <c r="AT42" s="40">
        <v>78.110808356039968</v>
      </c>
      <c r="AU42" s="40">
        <v>72.858617131062942</v>
      </c>
      <c r="AV42" s="40">
        <v>91.003460207612477</v>
      </c>
      <c r="AW42" s="40">
        <v>71.415027257643999</v>
      </c>
      <c r="AX42" s="40">
        <v>66.651614845396296</v>
      </c>
      <c r="AY42" s="40">
        <v>91.207237816428915</v>
      </c>
      <c r="AZ42" s="40">
        <v>75.02270663033606</v>
      </c>
      <c r="BA42" s="40">
        <v>75.851393188854487</v>
      </c>
      <c r="BB42" s="40">
        <v>88.062283737024245</v>
      </c>
      <c r="BC42" s="40">
        <v>52.619104053093146</v>
      </c>
      <c r="BD42" s="40">
        <v>64.215370059777229</v>
      </c>
      <c r="BE42" s="40">
        <v>89.139208186502074</v>
      </c>
      <c r="BF42" s="40">
        <v>73.478655767484113</v>
      </c>
      <c r="BG42" s="40">
        <v>65.221878224974191</v>
      </c>
      <c r="BH42" s="40">
        <v>86.505190311418687</v>
      </c>
      <c r="BI42" s="40">
        <v>57.383266176819149</v>
      </c>
      <c r="BJ42" s="40">
        <v>66.055992775125787</v>
      </c>
      <c r="BK42" s="40">
        <v>84.432657994254768</v>
      </c>
      <c r="BL42" s="40">
        <v>68.119891008174392</v>
      </c>
      <c r="BM42" s="40">
        <v>68.111455108359138</v>
      </c>
      <c r="BN42" s="40">
        <v>81.31487889273356</v>
      </c>
      <c r="BO42" s="40">
        <v>79.284190566484952</v>
      </c>
      <c r="BP42" s="40">
        <v>56.584096675697758</v>
      </c>
      <c r="BQ42" s="40">
        <v>82.293316997778717</v>
      </c>
      <c r="BR42" s="40">
        <v>64.577656675749324</v>
      </c>
      <c r="BS42" s="40">
        <v>73.065015479876152</v>
      </c>
      <c r="BT42" s="40">
        <v>76.816608996539799</v>
      </c>
      <c r="BU42" s="40">
        <v>96.468357430670764</v>
      </c>
      <c r="BV42" s="40">
        <v>58.338708983787036</v>
      </c>
      <c r="BW42" s="40">
        <v>79.226928236163047</v>
      </c>
      <c r="BX42" s="40">
        <v>60.581289736603097</v>
      </c>
      <c r="BY42" s="40">
        <v>70.897832817337459</v>
      </c>
      <c r="BZ42" s="40">
        <v>75.95155709342562</v>
      </c>
      <c r="CA42" s="40">
        <v>74.994074425219253</v>
      </c>
      <c r="CB42" s="40">
        <v>55.517567625682709</v>
      </c>
    </row>
    <row r="43" spans="1:80"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>
        <v>91.563794649174937</v>
      </c>
      <c r="AZ43" s="40">
        <v>78.110808356039968</v>
      </c>
      <c r="BA43" s="40">
        <v>72.858617131062942</v>
      </c>
      <c r="BB43" s="40">
        <v>91.003460207612477</v>
      </c>
      <c r="BC43" s="40">
        <v>71.415027257643999</v>
      </c>
      <c r="BD43" s="40">
        <v>66.651614845396296</v>
      </c>
      <c r="BE43" s="40">
        <v>91.207237816428915</v>
      </c>
      <c r="BF43" s="40">
        <v>75.02270663033606</v>
      </c>
      <c r="BG43" s="40">
        <v>75.851393188854487</v>
      </c>
      <c r="BH43" s="40">
        <v>88.062283737024245</v>
      </c>
      <c r="BI43" s="40">
        <v>52.619104053093146</v>
      </c>
      <c r="BJ43" s="40">
        <v>64.215370059777229</v>
      </c>
      <c r="BK43" s="40">
        <v>89.139208186502074</v>
      </c>
      <c r="BL43" s="40">
        <v>73.478655767484113</v>
      </c>
      <c r="BM43" s="40">
        <v>65.221878224974191</v>
      </c>
      <c r="BN43" s="40">
        <v>86.505190311418687</v>
      </c>
      <c r="BO43" s="40">
        <v>57.383266176819149</v>
      </c>
      <c r="BP43" s="40">
        <v>66.055992775125787</v>
      </c>
      <c r="BQ43" s="40">
        <v>84.432657994254768</v>
      </c>
      <c r="BR43" s="40">
        <v>68.119891008174392</v>
      </c>
      <c r="BS43" s="40">
        <v>68.111455108359138</v>
      </c>
      <c r="BT43" s="40">
        <v>81.31487889273356</v>
      </c>
      <c r="BU43" s="40">
        <v>79.284190566484952</v>
      </c>
      <c r="BV43" s="40">
        <v>56.584096675697758</v>
      </c>
      <c r="BW43" s="40">
        <v>82.293316997778717</v>
      </c>
      <c r="BX43" s="40">
        <v>64.577656675749324</v>
      </c>
      <c r="BY43" s="40">
        <v>73.065015479876152</v>
      </c>
      <c r="BZ43" s="40">
        <v>76.816608996539799</v>
      </c>
      <c r="CA43" s="40">
        <v>96.468357430670764</v>
      </c>
      <c r="CB43" s="40">
        <v>58.338708983787036</v>
      </c>
    </row>
    <row r="44" spans="1:80"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>
        <v>91.563794649174937</v>
      </c>
      <c r="BF44" s="40">
        <v>78.110808356039968</v>
      </c>
      <c r="BG44" s="40">
        <v>72.858617131062942</v>
      </c>
      <c r="BH44" s="40">
        <v>91.003460207612477</v>
      </c>
      <c r="BI44" s="40">
        <v>71.415027257643999</v>
      </c>
      <c r="BJ44" s="40">
        <v>66.651614845396296</v>
      </c>
      <c r="BK44" s="40">
        <v>91.207237816428915</v>
      </c>
      <c r="BL44" s="40">
        <v>75.02270663033606</v>
      </c>
      <c r="BM44" s="40">
        <v>75.851393188854487</v>
      </c>
      <c r="BN44" s="40">
        <v>88.062283737024245</v>
      </c>
      <c r="BO44" s="40">
        <v>52.619104053093146</v>
      </c>
      <c r="BP44" s="40">
        <v>64.215370059777229</v>
      </c>
      <c r="BQ44" s="40">
        <v>89.139208186502074</v>
      </c>
      <c r="BR44" s="40">
        <v>73.478655767484113</v>
      </c>
      <c r="BS44" s="40">
        <v>65.221878224974191</v>
      </c>
      <c r="BT44" s="40">
        <v>86.505190311418687</v>
      </c>
      <c r="BU44" s="40">
        <v>57.383266176819149</v>
      </c>
      <c r="BV44" s="40">
        <v>66.055992775125787</v>
      </c>
      <c r="BW44" s="40">
        <v>84.432657994254768</v>
      </c>
      <c r="BX44" s="40">
        <v>68.119891008174392</v>
      </c>
      <c r="BY44" s="40">
        <v>68.111455108359138</v>
      </c>
      <c r="BZ44" s="40">
        <v>81.31487889273356</v>
      </c>
      <c r="CA44" s="40">
        <v>79.284190566484952</v>
      </c>
      <c r="CB44" s="40">
        <v>56.584096675697758</v>
      </c>
    </row>
    <row r="45" spans="1:80"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>
        <v>91.563794649174937</v>
      </c>
      <c r="BL45" s="40">
        <v>78.110808356039968</v>
      </c>
      <c r="BM45" s="40">
        <v>72.858617131062942</v>
      </c>
      <c r="BN45" s="40">
        <v>91.003460207612477</v>
      </c>
      <c r="BO45" s="40">
        <v>71.415027257643999</v>
      </c>
      <c r="BP45" s="40">
        <v>66.651614845396296</v>
      </c>
      <c r="BQ45" s="40">
        <v>91.207237816428915</v>
      </c>
      <c r="BR45" s="40">
        <v>75.02270663033606</v>
      </c>
      <c r="BS45" s="40">
        <v>75.851393188854487</v>
      </c>
      <c r="BT45" s="40">
        <v>88.062283737024245</v>
      </c>
      <c r="BU45" s="40">
        <v>52.619104053093146</v>
      </c>
      <c r="BV45" s="40">
        <v>64.215370059777229</v>
      </c>
      <c r="BW45" s="40">
        <v>89.139208186502074</v>
      </c>
      <c r="BX45" s="40">
        <v>73.478655767484113</v>
      </c>
      <c r="BY45" s="40">
        <v>65.221878224974191</v>
      </c>
      <c r="BZ45" s="40">
        <v>86.505190311418687</v>
      </c>
      <c r="CA45" s="40">
        <v>57.383266176819149</v>
      </c>
      <c r="CB45" s="40">
        <v>66.055992775125787</v>
      </c>
    </row>
    <row r="46" spans="1:80"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>
        <v>91.563794649174937</v>
      </c>
      <c r="BR46" s="40">
        <v>78.110808356039968</v>
      </c>
      <c r="BS46" s="40">
        <v>72.858617131062942</v>
      </c>
      <c r="BT46" s="40">
        <v>91.003460207612477</v>
      </c>
      <c r="BU46" s="40">
        <v>71.415027257643999</v>
      </c>
      <c r="BV46" s="40">
        <v>66.651614845396296</v>
      </c>
      <c r="BW46" s="40">
        <v>91.207237816428915</v>
      </c>
      <c r="BX46" s="40">
        <v>75.02270663033606</v>
      </c>
      <c r="BY46" s="40">
        <v>75.851393188854487</v>
      </c>
      <c r="BZ46" s="40">
        <v>88.062283737024245</v>
      </c>
      <c r="CA46" s="40">
        <v>52.619104053093146</v>
      </c>
      <c r="CB46" s="40">
        <v>64.215370059777229</v>
      </c>
    </row>
    <row r="47" spans="1:80"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>
        <v>91.563794649174937</v>
      </c>
      <c r="BX47" s="40">
        <v>78.110808356039968</v>
      </c>
      <c r="BY47" s="40">
        <v>72.858617131062942</v>
      </c>
      <c r="BZ47" s="40">
        <v>91.003460207612477</v>
      </c>
      <c r="CA47" s="40">
        <v>71.415027257643999</v>
      </c>
      <c r="CB47" s="40">
        <v>66.651614845396296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 Enance Data</vt:lpstr>
      <vt:lpstr>2a Create Correlation matrix</vt:lpstr>
      <vt:lpstr>2b Phase correlations</vt:lpstr>
      <vt:lpstr>3 Data to create model</vt:lpstr>
      <vt:lpstr>4 Regression on all vars</vt:lpstr>
      <vt:lpstr>5a Regression on relevant vars</vt:lpstr>
      <vt:lpstr>5b forecast 4 Months</vt:lpstr>
      <vt:lpstr>6 Forecast 12 months</vt:lpstr>
      <vt:lpstr>6b data forecast 4 months</vt:lpstr>
      <vt:lpstr>7 Graph plot</vt:lpstr>
      <vt:lpstr>Base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Glen, John</dc:creator>
  <cp:lastModifiedBy>dsn</cp:lastModifiedBy>
  <dcterms:created xsi:type="dcterms:W3CDTF">2010-06-21T19:08:54Z</dcterms:created>
  <dcterms:modified xsi:type="dcterms:W3CDTF">2010-06-27T19:59:21Z</dcterms:modified>
</cp:coreProperties>
</file>